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28" documentId="120_S{2AC9BD13-BADA-5192-A53E-5A8FF88502F6}" xr6:coauthVersionLast="47" xr6:coauthVersionMax="47" xr10:uidLastSave="{B37884CE-AB06-4752-AB55-9A86067D1AD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I9"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<sst xmlns="http://schemas.openxmlformats.org/spreadsheetml/2006/main" count="180286" uniqueCount="39127">
  <si>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</si>
  <si>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</si>
  <si>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</si>
  <si>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</si>
  <si>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</si>
  <si>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</si>
  <si>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</si>
  <si>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</si>
  <si>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</si>
  <si>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</si>
  <si>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</si>
  <si>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</si>
  <si>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</si>
  <si>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</si>
  <si>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</si>
  <si>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</si>
  <si>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</si>
  <si>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</si>
  <si>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</si>
  <si>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</si>
  <si>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</si>
  <si>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</si>
  <si>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</si>
  <si>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</si>
  <si>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</si>
  <si>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</si>
  <si>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</si>
  <si>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</si>
  <si>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</si>
  <si>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</si>
  <si>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</si>
  <si>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</si>
  <si>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</si>
  <si>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</si>
  <si>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</si>
  <si>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</si>
  <si>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</si>
  <si>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</si>
  <si>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</si>
  <si>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</si>
  <si>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</si>
  <si>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</si>
  <si>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</si>
  <si>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</si>
  <si>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</si>
  <si>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</si>
  <si>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</si>
  <si>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</si>
  <si>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</si>
  <si>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</si>
  <si>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</si>
  <si>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</si>
  <si>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</si>
  <si>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</si>
  <si>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</si>
  <si>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</si>
  <si>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</si>
  <si>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</si>
  <si>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</si>
  <si>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</si>
  <si>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</si>
  <si>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</si>
  <si>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</si>
  <si>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</si>
  <si>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</si>
  <si>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</si>
  <si>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</si>
  <si>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</si>
  <si>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</si>
  <si>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</si>
  <si>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</si>
  <si>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</si>
  <si>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</si>
  <si>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</si>
  <si>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</si>
  <si>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</si>
  <si>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</si>
  <si>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</si>
  <si>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</si>
  <si>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</si>
  <si>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</si>
  <si>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</si>
  <si>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</si>
  <si>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</si>
  <si>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</si>
  <si>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</si>
  <si>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</si>
  <si>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</si>
  <si>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</si>
  <si>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</si>
  <si>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</si>
  <si>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</si>
  <si>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</si>
  <si>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</si>
  <si>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</si>
  <si>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</si>
  <si>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</si>
  <si>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</si>
  <si>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</si>
  <si>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</si>
  <si>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</si>
  <si>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</si>
  <si>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</si>
  <si>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</si>
  <si>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</si>
  <si>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</si>
  <si>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</si>
  <si>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</si>
  <si>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</si>
  <si>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</si>
  <si>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</si>
  <si>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</si>
  <si>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</si>
  <si>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</si>
  <si>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</si>
  <si>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</si>
  <si>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</si>
  <si>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</si>
  <si>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</si>
  <si>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</si>
  <si>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</si>
  <si>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</si>
  <si>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</si>
  <si>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</si>
  <si>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</si>
  <si>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</si>
  <si>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</si>
  <si>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</si>
  <si>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</si>
  <si>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</si>
  <si>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</si>
  <si>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</si>
  <si>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</si>
  <si>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</si>
  <si>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</si>
  <si>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</si>
  <si>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</si>
  <si>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</si>
  <si>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</si>
  <si>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</si>
  <si>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</si>
  <si>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</si>
  <si>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</si>
  <si>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</si>
  <si>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</si>
  <si>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</si>
  <si>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</si>
  <si>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</si>
  <si>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</si>
  <si>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</si>
  <si>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</si>
  <si>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</si>
  <si>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</si>
  <si>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</si>
  <si>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</si>
  <si>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</si>
  <si>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</si>
  <si>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</si>
  <si>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</si>
  <si>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</si>
  <si>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</si>
  <si>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</si>
  <si>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</si>
  <si>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</si>
  <si>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</si>
  <si>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</si>
  <si>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</si>
  <si>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</si>
  <si>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</si>
  <si>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</si>
  <si>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</si>
  <si>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</si>
  <si>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</si>
  <si>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</si>
  <si>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</si>
  <si>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</si>
  <si>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</si>
  <si>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</si>
  <si>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</si>
  <si>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</si>
  <si>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</si>
  <si>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</si>
  <si>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</si>
  <si>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</si>
  <si>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</si>
  <si>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</si>
  <si>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</si>
  <si>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</si>
  <si>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</si>
  <si>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</si>
  <si>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</si>
  <si>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</si>
  <si>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</si>
  <si>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</si>
  <si>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</si>
  <si>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</si>
  <si>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</si>
  <si>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</si>
  <si>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</si>
  <si>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</si>
  <si>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</si>
  <si>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</si>
  <si>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</si>
  <si>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</si>
  <si>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</si>
  <si>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</si>
  <si>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</si>
  <si>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</si>
  <si>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</si>
  <si>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</si>
  <si>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</si>
  <si>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</si>
  <si>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</si>
  <si>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</si>
  <si>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</si>
  <si>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</si>
  <si>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</si>
  <si>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</si>
  <si>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</si>
  <si>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</si>
  <si>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</si>
  <si>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</si>
  <si>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</si>
  <si>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</si>
  <si>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</si>
  <si>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</si>
  <si>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</si>
  <si>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</si>
  <si>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</si>
  <si>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</si>
  <si>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</si>
  <si>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</si>
  <si>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</si>
  <si>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</si>
  <si>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</si>
  <si>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</si>
  <si>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</si>
  <si>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</si>
  <si>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</si>
  <si>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</si>
  <si>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</si>
  <si>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</si>
  <si>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</si>
  <si>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</si>
  <si>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</si>
  <si>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</si>
  <si>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</si>
  <si>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</si>
  <si>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</si>
  <si>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</si>
  <si>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</si>
  <si>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</si>
  <si>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</si>
  <si>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</si>
  <si>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</si>
  <si>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</si>
  <si>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</si>
  <si>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</si>
  <si>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</si>
  <si>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</si>
  <si>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</si>
  <si>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</si>
  <si>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</si>
  <si>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</si>
  <si>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</si>
  <si>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</si>
  <si>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</si>
  <si>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</si>
  <si>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</si>
  <si>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</si>
  <si>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</si>
  <si>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</si>
  <si>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</si>
  <si>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</si>
  <si>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</si>
  <si>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</si>
  <si>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</si>
  <si>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</si>
  <si>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</si>
  <si>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</si>
  <si>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</si>
  <si>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</si>
  <si>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</si>
  <si>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</si>
  <si>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</si>
  <si>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</si>
  <si>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</si>
  <si>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</si>
  <si>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</si>
  <si>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</si>
  <si>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</si>
  <si>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</si>
  <si>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</si>
  <si>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</si>
  <si>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</si>
  <si>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</si>
  <si>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</si>
  <si>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</si>
  <si>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</si>
  <si>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</si>
  <si>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</si>
  <si>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</si>
  <si>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</si>
  <si>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</si>
  <si>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</si>
  <si>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</si>
  <si>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</si>
  <si>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</si>
  <si>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</si>
  <si>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</si>
  <si>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</si>
  <si>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</si>
  <si>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</si>
  <si>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</si>
  <si>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</si>
  <si>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</si>
  <si>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</si>
  <si>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</si>
  <si>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</si>
  <si>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</si>
  <si>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</si>
  <si>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</si>
  <si>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</si>
  <si>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</si>
  <si>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</si>
  <si>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</si>
  <si>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</si>
  <si>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</si>
  <si>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</si>
  <si>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</si>
  <si>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</si>
  <si>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</si>
  <si>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</si>
  <si>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</si>
  <si>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</si>
  <si>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</si>
  <si>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</si>
  <si>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</si>
  <si>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</si>
  <si>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</si>
  <si>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</si>
  <si>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</si>
  <si>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</si>
  <si>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</si>
  <si>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</si>
  <si>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</si>
  <si>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</si>
  <si>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</si>
  <si>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</si>
  <si>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</si>
  <si>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</si>
  <si>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</si>
  <si>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</si>
  <si>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</si>
  <si>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</si>
  <si>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</si>
  <si>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</si>
  <si>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</si>
  <si>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</si>
  <si>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</si>
  <si>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</si>
  <si>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</si>
  <si>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</si>
  <si>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</si>
  <si>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</si>
  <si>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</si>
  <si>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</si>
  <si>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</si>
  <si>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</si>
  <si>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</si>
  <si>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</si>
  <si>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</si>
  <si>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</si>
  <si>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</si>
  <si>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</si>
  <si>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</si>
  <si>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</si>
  <si>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</si>
  <si>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</si>
  <si>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</si>
  <si>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</si>
  <si>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</si>
  <si>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</si>
  <si>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</si>
  <si>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</si>
  <si>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</si>
  <si>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</si>
  <si>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</si>
  <si>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</si>
  <si>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</si>
  <si>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</si>
  <si>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</si>
  <si>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</si>
  <si>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</si>
  <si>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</si>
  <si>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</si>
  <si>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</si>
  <si>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</si>
  <si>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</si>
  <si>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</si>
  <si>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</si>
  <si>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</si>
  <si>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</si>
  <si>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</si>
  <si>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</si>
  <si>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</si>
  <si>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</si>
  <si>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</si>
  <si>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</si>
  <si>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</si>
  <si>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</si>
  <si>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</si>
  <si>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</si>
  <si>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</si>
  <si>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</si>
  <si>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</si>
  <si>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</si>
  <si>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</si>
  <si>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</si>
  <si>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</si>
  <si>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</si>
  <si>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</si>
  <si>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</si>
  <si>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</si>
  <si>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</si>
  <si>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</si>
  <si>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</si>
  <si>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</si>
  <si>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</si>
  <si>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</si>
  <si>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</si>
  <si>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</si>
  <si>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</si>
  <si>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</si>
  <si>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</si>
  <si>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</si>
  <si>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</si>
  <si>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</si>
  <si>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</si>
  <si>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</si>
  <si>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</si>
  <si>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</si>
  <si>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</si>
  <si>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</si>
  <si>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</si>
  <si>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</si>
  <si>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</si>
  <si>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</si>
  <si>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</si>
  <si>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</si>
  <si>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</si>
  <si>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</si>
  <si>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</si>
  <si>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</si>
  <si>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</si>
  <si>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</si>
  <si>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</si>
  <si>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</si>
  <si>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</si>
  <si>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</si>
  <si>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</si>
  <si>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</si>
  <si>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</si>
  <si>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</si>
  <si>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</si>
  <si>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</si>
  <si>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</si>
  <si>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</si>
  <si>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</si>
  <si>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</si>
  <si>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</si>
  <si>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</si>
  <si>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</si>
  <si>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</si>
  <si>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</si>
  <si>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</si>
  <si>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</si>
  <si>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</si>
  <si>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</si>
  <si>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</si>
  <si>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</si>
  <si>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</si>
  <si>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</si>
  <si>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</si>
  <si>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</si>
  <si>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</si>
  <si>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</si>
  <si>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</si>
  <si>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</si>
  <si>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</si>
  <si>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</si>
  <si>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</si>
  <si>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</si>
  <si>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</si>
  <si>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</si>
  <si>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</si>
  <si>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</si>
  <si>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</si>
  <si>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</si>
  <si>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</si>
  <si>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</si>
  <si>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</si>
  <si>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</si>
  <si>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</si>
  <si>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</si>
  <si>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</si>
  <si>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</si>
  <si>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</si>
  <si>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</si>
  <si>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</si>
  <si>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</si>
  <si>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</si>
  <si>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</si>
  <si>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</si>
  <si>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</si>
  <si>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</si>
  <si>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</si>
  <si>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</si>
  <si>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</si>
  <si>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</si>
  <si>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</si>
  <si>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</si>
  <si>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</si>
  <si>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</si>
  <si>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</si>
  <si>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</si>
  <si>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</si>
  <si>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</si>
  <si>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</si>
  <si>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</si>
  <si>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</si>
  <si>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</si>
  <si>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</si>
  <si>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</si>
  <si>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</si>
  <si>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</si>
  <si>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</si>
  <si>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</si>
  <si>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</si>
  <si>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</si>
  <si>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</si>
  <si>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</si>
  <si>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</si>
  <si>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</si>
  <si>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</si>
  <si>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</si>
  <si>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</si>
  <si>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</si>
  <si>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</si>
  <si>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</si>
  <si>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</si>
  <si>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</si>
  <si>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</si>
  <si>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</si>
  <si>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</si>
  <si>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</si>
  <si>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</si>
  <si>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</si>
  <si>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</si>
  <si>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</si>
  <si>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</si>
  <si>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</si>
  <si>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</si>
  <si>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</si>
  <si>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</si>
  <si>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</si>
  <si>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</si>
  <si>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</si>
  <si>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</si>
  <si>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</si>
  <si>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</si>
  <si>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</si>
  <si>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</si>
  <si>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</si>
  <si>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</si>
  <si>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</si>
  <si>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</si>
  <si>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</si>
  <si>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</si>
  <si>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</si>
  <si>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</si>
  <si>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</si>
  <si>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</si>
  <si>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</si>
  <si>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</si>
  <si>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</si>
  <si>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</si>
  <si>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</si>
  <si>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</si>
  <si>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</si>
  <si>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</si>
  <si>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</si>
  <si>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</si>
  <si>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</si>
  <si>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</si>
  <si>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</si>
  <si>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</si>
  <si>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</si>
  <si>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</si>
  <si>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</si>
  <si>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</si>
  <si>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</si>
  <si>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</si>
  <si>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</si>
  <si>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</si>
  <si>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</si>
  <si>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</si>
  <si>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</si>
  <si>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</si>
  <si>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</si>
  <si>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</si>
  <si>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</si>
  <si>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</si>
  <si>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</si>
  <si>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</si>
  <si>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</si>
  <si>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</si>
  <si>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</si>
  <si>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</si>
  <si>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</si>
  <si>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</si>
  <si>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</si>
  <si>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</si>
  <si>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</si>
  <si>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</si>
  <si>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</si>
  <si>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</si>
  <si>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</si>
  <si>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</si>
  <si>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</si>
  <si>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</si>
  <si>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</si>
  <si>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</si>
  <si>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</si>
  <si>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</si>
  <si>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</si>
  <si>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</si>
  <si>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</si>
  <si>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</si>
  <si>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</si>
  <si>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</si>
  <si>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</si>
  <si>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</si>
  <si>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</si>
  <si>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</si>
  <si>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</si>
  <si>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</si>
  <si>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</si>
  <si>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</si>
  <si>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</si>
  <si>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</si>
  <si>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</si>
  <si>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</si>
  <si>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</si>
  <si>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</si>
  <si>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</si>
  <si>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</si>
  <si>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</si>
  <si>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</si>
  <si>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</si>
  <si>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</si>
  <si>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</si>
  <si>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</si>
  <si>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</si>
  <si>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</si>
  <si>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</si>
  <si>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</si>
  <si>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</si>
  <si>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</si>
  <si>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</si>
  <si>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</si>
  <si>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</si>
  <si>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</si>
  <si>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</si>
  <si>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</si>
  <si>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</si>
  <si>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</si>
  <si>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</si>
  <si>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</si>
  <si>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</si>
  <si>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</si>
  <si>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</si>
  <si>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</si>
  <si>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</si>
  <si>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</si>
  <si>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</si>
  <si>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</si>
  <si>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</si>
  <si>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</si>
  <si>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</si>
  <si>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</si>
  <si>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</si>
  <si>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</si>
  <si>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</si>
  <si>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</si>
  <si>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</si>
  <si>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</si>
  <si>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</si>
  <si>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</si>
  <si>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</si>
  <si>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</si>
  <si>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</si>
  <si>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</si>
  <si>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</si>
  <si>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</si>
  <si>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</si>
  <si>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</si>
  <si>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</si>
  <si>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</si>
  <si>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</si>
  <si>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</si>
  <si>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</si>
  <si>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</si>
  <si>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</si>
  <si>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</si>
  <si>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</si>
  <si>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</si>
  <si>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</si>
  <si>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</si>
  <si>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</si>
  <si>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</si>
  <si>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</si>
  <si>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</si>
  <si>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</si>
  <si>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</si>
  <si>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</si>
  <si>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</si>
  <si>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</si>
  <si>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</si>
  <si>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</si>
  <si>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</si>
  <si>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</si>
  <si>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</si>
  <si>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</si>
  <si>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</si>
  <si>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</si>
  <si>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</si>
  <si>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</si>
  <si>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</si>
  <si>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</si>
  <si>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</si>
  <si>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</si>
  <si>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</si>
  <si>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</si>
  <si>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</si>
  <si>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</si>
  <si>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</si>
  <si>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</si>
  <si>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</si>
  <si>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</si>
  <si>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</si>
  <si>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</si>
  <si>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</si>
  <si>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</si>
  <si>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</si>
  <si>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</si>
  <si>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</si>
  <si>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</si>
  <si>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</si>
  <si>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</si>
  <si>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</si>
  <si>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</si>
  <si>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</si>
  <si>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</si>
  <si>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</si>
  <si>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</si>
  <si>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</si>
  <si>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</si>
  <si>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</si>
  <si>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</si>
  <si>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</si>
  <si>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</si>
  <si>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</si>
  <si>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</si>
  <si>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</si>
  <si>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</si>
  <si>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</si>
  <si>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</si>
  <si>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</si>
  <si>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</si>
  <si>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</si>
  <si>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</si>
  <si>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</si>
  <si>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</si>
  <si>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</si>
  <si>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</si>
  <si>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</si>
  <si>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</si>
  <si>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</si>
  <si>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</si>
  <si>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</si>
  <si>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</si>
  <si>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</si>
  <si>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</si>
  <si>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</si>
  <si>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</si>
  <si>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</si>
  <si>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</si>
  <si>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</si>
  <si>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</si>
  <si>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</si>
  <si>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</si>
  <si>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</si>
  <si>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</si>
  <si>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</si>
  <si>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</si>
  <si>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</si>
  <si>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</si>
  <si>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</si>
  <si>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</si>
  <si>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</si>
  <si>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</si>
  <si>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</si>
  <si>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</si>
  <si>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</si>
  <si>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</si>
  <si>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</si>
  <si>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</si>
  <si>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</si>
  <si>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</si>
  <si>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</si>
  <si>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</si>
  <si>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</si>
  <si>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</si>
  <si>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</si>
  <si>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</si>
  <si>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</si>
  <si>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</si>
  <si>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</si>
  <si>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</si>
  <si>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</si>
  <si>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</si>
  <si>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</si>
  <si>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</si>
  <si>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</si>
  <si>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</si>
  <si>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</si>
  <si>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</si>
  <si>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</si>
  <si>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</si>
  <si>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</si>
  <si>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</si>
  <si>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</si>
  <si>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</si>
  <si>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</si>
  <si>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</si>
  <si>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</si>
  <si>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</si>
  <si>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</si>
  <si>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</si>
  <si>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</si>
  <si>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</si>
  <si>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</si>
  <si>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</si>
  <si>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</si>
  <si>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</si>
  <si>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</si>
  <si>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</si>
  <si>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</si>
  <si>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</si>
  <si>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</si>
  <si>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</si>
  <si>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</si>
  <si>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</si>
  <si>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</si>
  <si>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</si>
  <si>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</si>
  <si>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</si>
  <si>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</si>
  <si>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</si>
  <si>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</si>
  <si>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</si>
  <si>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</si>
  <si>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</si>
  <si>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</si>
  <si>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</si>
  <si>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</si>
  <si>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</si>
  <si>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</si>
  <si>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</si>
  <si>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</si>
  <si>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</si>
  <si>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</si>
  <si>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</si>
  <si>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</si>
  <si>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</si>
  <si>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</si>
  <si>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</si>
  <si>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</si>
  <si>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</si>
  <si>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</si>
  <si>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</si>
  <si>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</si>
  <si>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</si>
  <si>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</si>
  <si>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</si>
  <si>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</si>
  <si>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</si>
  <si>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</si>
  <si>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</si>
  <si>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</si>
  <si>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</si>
  <si>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</si>
  <si>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</si>
  <si>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</si>
  <si>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</si>
  <si>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</si>
  <si>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</si>
  <si>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</si>
  <si>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</si>
  <si>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</si>
  <si>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</si>
  <si>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</si>
  <si>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</si>
  <si>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</si>
  <si>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</si>
  <si>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</si>
  <si>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</si>
  <si>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</si>
  <si>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</si>
  <si>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</si>
  <si>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</si>
  <si>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</si>
  <si>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</si>
  <si>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</si>
  <si>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</si>
  <si>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</si>
  <si>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</si>
  <si>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</si>
  <si>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</si>
  <si>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</si>
  <si>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</si>
  <si>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</si>
  <si>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</si>
  <si>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</si>
  <si>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</si>
  <si>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</si>
  <si>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</si>
  <si>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</si>
  <si>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</si>
  <si>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</si>
  <si>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</si>
  <si>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</si>
  <si>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</si>
  <si>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</si>
  <si>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</si>
  <si>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</si>
  <si>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</si>
  <si>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</si>
  <si>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</si>
  <si>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</si>
  <si>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</si>
  <si>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</si>
  <si>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</si>
  <si>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</si>
  <si>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</si>
  <si>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</si>
  <si>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</si>
  <si>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</si>
  <si>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</si>
  <si>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</si>
  <si>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</si>
  <si>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</si>
  <si>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</si>
  <si>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</si>
  <si>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</si>
  <si>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</si>
  <si>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</si>
  <si>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</si>
  <si>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</si>
  <si>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</si>
  <si>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</si>
  <si>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</si>
  <si>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</si>
  <si>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</si>
  <si>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</si>
  <si>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</si>
  <si>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</si>
  <si>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</si>
  <si>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</si>
  <si>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</si>
  <si>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</si>
  <si>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</si>
  <si>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</si>
  <si>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</si>
  <si>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</si>
  <si>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</si>
  <si>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</si>
  <si>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</si>
  <si>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</si>
  <si>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</si>
  <si>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</si>
  <si>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</si>
  <si>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</si>
  <si>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</si>
  <si>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</si>
  <si>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</si>
  <si>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</si>
  <si>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</si>
  <si>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</si>
  <si>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</si>
  <si>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</si>
  <si>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</si>
  <si>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</si>
  <si>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</si>
  <si>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</si>
  <si>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</si>
  <si>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</si>
  <si>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</si>
  <si>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</si>
  <si>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</si>
  <si>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</si>
  <si>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</si>
  <si>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</si>
  <si>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</si>
  <si>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</si>
  <si>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</si>
  <si>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</si>
  <si>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</si>
  <si>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</si>
  <si>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</si>
  <si>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</si>
  <si>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</si>
  <si>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</si>
  <si>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</si>
  <si>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</si>
  <si>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</si>
  <si>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</si>
  <si>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</si>
  <si>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</si>
  <si>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</si>
  <si>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</si>
  <si>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</si>
  <si>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</si>
  <si>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</si>
  <si>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</si>
  <si>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</si>
  <si>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</si>
  <si>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</si>
  <si>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</si>
  <si>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</si>
  <si>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</si>
  <si>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</si>
  <si>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</si>
  <si>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</si>
  <si>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</si>
  <si>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</si>
  <si>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</si>
  <si>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</si>
  <si>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</si>
  <si>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</si>
  <si>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</si>
  <si>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</si>
  <si>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</si>
  <si>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</si>
  <si>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</si>
  <si>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</si>
  <si>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</si>
  <si>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</si>
  <si>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</si>
  <si>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</si>
  <si>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</si>
  <si>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</si>
  <si>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</si>
  <si>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</si>
  <si>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</si>
  <si>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</si>
  <si>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</si>
  <si>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</si>
  <si>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</si>
  <si>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</si>
  <si>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</si>
  <si>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</si>
  <si>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</si>
  <si>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</si>
  <si>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</si>
  <si>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</si>
  <si>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</si>
  <si>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</si>
  <si>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</si>
  <si>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</si>
  <si>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</si>
  <si>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</si>
  <si>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</si>
  <si>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</si>
  <si>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</si>
  <si>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</si>
  <si>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</si>
  <si>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</si>
  <si>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</si>
  <si>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</si>
  <si>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</si>
  <si>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</si>
  <si>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</si>
  <si>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</si>
  <si>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</si>
  <si>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</si>
  <si>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</si>
  <si>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</si>
  <si>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</si>
  <si>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</si>
  <si>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</si>
  <si>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</si>
  <si>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</si>
  <si>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</si>
  <si>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</si>
  <si>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</si>
  <si>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</si>
  <si>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</si>
  <si>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</si>
  <si>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</si>
  <si>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</si>
  <si>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</si>
  <si>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</si>
  <si>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</si>
  <si>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</si>
  <si>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</si>
  <si>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</si>
  <si>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</si>
  <si>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</si>
  <si>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</si>
  <si>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</si>
  <si>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</si>
  <si>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</si>
  <si>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</si>
  <si>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</si>
  <si>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</si>
  <si>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</si>
  <si>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</si>
  <si>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</si>
  <si>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</si>
  <si>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</si>
  <si>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</si>
  <si>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</si>
  <si>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</si>
  <si>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</si>
  <si>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</si>
  <si>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</si>
  <si>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</si>
  <si>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</si>
  <si>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</si>
  <si>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</si>
  <si>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</si>
  <si>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</si>
  <si>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</si>
  <si>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</si>
  <si>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</si>
  <si>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</si>
  <si>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</si>
  <si>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</si>
  <si>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</si>
  <si>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</si>
  <si>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</si>
  <si>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</si>
  <si>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</si>
  <si>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</si>
  <si>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</si>
  <si>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</si>
  <si>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</si>
  <si>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</si>
  <si>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</si>
  <si>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</si>
  <si>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</si>
  <si>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</si>
  <si>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</si>
  <si>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</si>
  <si>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</si>
  <si>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</si>
  <si>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</si>
  <si>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</si>
  <si>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</si>
  <si>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</si>
  <si>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</si>
  <si>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</si>
  <si>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</si>
  <si>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</si>
  <si>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</si>
  <si>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</si>
  <si>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</si>
  <si>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</si>
  <si>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</si>
  <si>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</si>
  <si>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</si>
  <si>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</si>
  <si>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</si>
  <si>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</si>
  <si>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</si>
  <si>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</si>
  <si>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</si>
  <si>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</si>
  <si>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</si>
  <si>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</si>
  <si>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</si>
  <si>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</si>
  <si>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</si>
  <si>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</si>
  <si>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</si>
  <si>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</si>
  <si>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</si>
  <si>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</si>
  <si>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</si>
  <si>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</si>
  <si>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</si>
  <si>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</si>
  <si>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</si>
  <si>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</si>
  <si>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</si>
  <si>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</si>
  <si>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</si>
  <si>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</si>
  <si>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</si>
  <si>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</si>
  <si>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</si>
  <si>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</si>
  <si>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</si>
  <si>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</si>
  <si>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</si>
  <si>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</si>
  <si>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</si>
  <si>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</si>
  <si>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</si>
  <si>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</si>
  <si>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</si>
  <si>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</si>
  <si>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</si>
  <si>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</si>
  <si>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</si>
  <si>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</si>
  <si>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</si>
  <si>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</si>
  <si>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</si>
  <si>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</si>
  <si>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</si>
  <si>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</si>
  <si>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</si>
  <si>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</si>
  <si>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</si>
  <si>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</si>
  <si>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</si>
  <si>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</si>
  <si>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</si>
  <si>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</si>
  <si>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</si>
  <si>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</si>
  <si>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</si>
  <si>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</si>
  <si>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</si>
  <si>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</si>
  <si>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</si>
  <si>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</si>
  <si>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</si>
  <si>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</si>
  <si>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</si>
  <si>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</si>
  <si>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</si>
  <si>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</si>
  <si>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</si>
  <si>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</si>
  <si>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</si>
  <si>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</si>
  <si>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</si>
  <si>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</si>
  <si>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</si>
  <si>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</si>
  <si>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</si>
  <si>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</si>
  <si>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</si>
  <si>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</si>
  <si>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</si>
  <si>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</si>
  <si>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</si>
  <si>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</si>
  <si>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</si>
  <si>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</si>
  <si>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</si>
  <si>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</si>
  <si>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</si>
  <si>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</si>
  <si>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</si>
  <si>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</si>
  <si>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</si>
  <si>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</si>
  <si>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</si>
  <si>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</si>
  <si>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</si>
  <si>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</si>
  <si>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</si>
  <si>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</si>
  <si>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</si>
  <si>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</si>
  <si>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</si>
  <si>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</si>
  <si>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</si>
  <si>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</si>
  <si>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</si>
  <si>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</si>
  <si>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</si>
  <si>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</si>
  <si>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</si>
  <si>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</si>
  <si>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</si>
  <si>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</si>
  <si>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</si>
  <si>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</si>
  <si>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</si>
  <si>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</si>
  <si>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</si>
  <si>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</si>
  <si>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</si>
  <si>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</si>
  <si>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</si>
  <si>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</si>
  <si>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</si>
  <si>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</si>
  <si>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</si>
  <si>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</si>
  <si>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</si>
  <si>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</si>
  <si>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</si>
  <si>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</si>
  <si>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</si>
  <si>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</si>
  <si>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</si>
  <si>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</si>
  <si>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</si>
  <si>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</si>
  <si>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</si>
  <si>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</si>
  <si>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</si>
  <si>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</si>
  <si>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</si>
  <si>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</si>
  <si>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</si>
  <si>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</si>
  <si>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</si>
  <si>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</si>
  <si>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</si>
  <si>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</si>
  <si>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</si>
  <si>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</si>
  <si>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</si>
  <si>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</si>
  <si>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</si>
  <si>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</si>
  <si>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</si>
  <si>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</si>
  <si>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</si>
  <si>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</si>
  <si>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</si>
  <si>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</si>
  <si>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</si>
  <si>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</si>
  <si>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</si>
  <si>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</si>
  <si>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</si>
  <si>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</si>
  <si>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</si>
  <si>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</si>
  <si>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</si>
  <si>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</si>
  <si>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</si>
  <si>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</si>
  <si>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</si>
  <si>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</si>
  <si>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</si>
  <si>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</si>
  <si>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</si>
  <si>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</si>
  <si>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</si>
  <si>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</si>
  <si>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</si>
  <si>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</si>
  <si>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</si>
  <si>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</si>
  <si>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</si>
  <si>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</si>
  <si>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</si>
  <si>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</si>
  <si>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</si>
  <si>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</si>
  <si>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</si>
  <si>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</si>
  <si>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</si>
  <si>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</si>
  <si>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</si>
  <si>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</si>
  <si>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</si>
  <si>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</si>
  <si>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</si>
  <si>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</si>
  <si>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</si>
  <si>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</si>
  <si>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</si>
  <si>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</si>
  <si>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</si>
  <si>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</si>
  <si>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</si>
  <si>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</si>
  <si>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</si>
  <si>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</si>
  <si>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</si>
  <si>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</si>
  <si>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</si>
  <si>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</si>
  <si>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</si>
  <si>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</si>
  <si>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</si>
  <si>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</si>
  <si>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</si>
  <si>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</si>
  <si>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</si>
  <si>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</si>
  <si>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</si>
  <si>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</si>
  <si>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</si>
  <si>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</si>
  <si>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</si>
  <si>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</si>
  <si>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</si>
  <si>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</si>
  <si>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</si>
  <si>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</si>
  <si>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</si>
  <si>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</si>
  <si>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</si>
  <si>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</si>
  <si>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</si>
  <si>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</si>
  <si>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</si>
  <si>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</si>
  <si>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</si>
  <si>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</si>
  <si>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</si>
  <si>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</si>
  <si>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</si>
  <si>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</si>
  <si>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</si>
  <si>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</si>
  <si>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</si>
  <si>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</si>
  <si>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</si>
  <si>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</si>
  <si>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</si>
  <si>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</si>
  <si>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</si>
  <si>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</si>
  <si>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</si>
  <si>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</si>
  <si>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</si>
  <si>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</si>
  <si>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</si>
  <si>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</si>
  <si>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</si>
  <si>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</si>
  <si>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</si>
  <si>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</si>
  <si>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</si>
  <si>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</si>
  <si>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</si>
  <si>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</si>
  <si>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</si>
  <si>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</si>
  <si>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</si>
  <si>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</si>
  <si>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</si>
  <si>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</si>
  <si>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</si>
  <si>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</si>
  <si>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</si>
  <si>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</si>
  <si>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</si>
  <si>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</si>
  <si>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</si>
  <si>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</si>
  <si>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</si>
  <si>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</si>
  <si>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</si>
  <si>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</si>
  <si>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</si>
  <si>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</si>
  <si>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</si>
  <si>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</si>
  <si>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</si>
  <si>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</si>
  <si>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</si>
  <si>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</si>
  <si>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</si>
  <si>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</si>
  <si>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</si>
  <si>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</si>
  <si>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</si>
  <si>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</si>
  <si>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</si>
  <si>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</si>
  <si>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</si>
  <si>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</si>
  <si>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</si>
  <si>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</si>
  <si>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</si>
  <si>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</si>
  <si>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</si>
  <si>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</si>
  <si>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</si>
  <si>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</si>
  <si>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</si>
  <si>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</si>
  <si>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</si>
  <si>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</si>
  <si>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</si>
  <si>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</si>
  <si>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</si>
  <si>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</si>
  <si>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</si>
  <si>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</si>
  <si>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</si>
  <si>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</si>
  <si>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</si>
  <si>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</si>
  <si>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</si>
  <si>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</si>
  <si>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</si>
  <si>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</si>
  <si>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</si>
  <si>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</si>
  <si>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</si>
  <si>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</si>
  <si>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</si>
  <si>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</si>
  <si>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</si>
  <si>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</si>
  <si>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</si>
  <si>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</si>
  <si>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</si>
  <si>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</si>
  <si>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</si>
  <si>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</si>
  <si>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</si>
  <si>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</si>
  <si>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</si>
  <si>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</si>
  <si>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</si>
  <si>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</si>
  <si>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</si>
  <si>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</si>
  <si>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</si>
  <si>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</si>
  <si>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</si>
  <si>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</si>
  <si>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</si>
  <si>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</si>
  <si>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</si>
  <si>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</si>
  <si>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</si>
  <si>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</si>
  <si>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</si>
  <si>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</si>
  <si>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</si>
  <si>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</si>
  <si>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</si>
  <si>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</si>
  <si>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</si>
  <si>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</si>
  <si>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</si>
  <si>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</si>
  <si>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</si>
  <si>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</si>
  <si>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</si>
  <si>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</si>
  <si>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</si>
  <si>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</si>
  <si>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</si>
  <si>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</si>
  <si>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</si>
  <si>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</si>
  <si>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</si>
  <si>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</si>
  <si>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</si>
  <si>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</si>
  <si>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</si>
  <si>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</si>
  <si>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</si>
  <si>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</si>
  <si>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</si>
  <si>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</si>
  <si>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</si>
  <si>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</si>
  <si>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</si>
  <si>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</si>
  <si>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</si>
  <si>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</si>
  <si>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</si>
  <si>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</si>
  <si>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</si>
  <si>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</si>
  <si>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</si>
  <si>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</si>
  <si>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</si>
  <si>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</si>
  <si>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</si>
  <si>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</si>
  <si>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</si>
  <si>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</si>
  <si>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</si>
  <si>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</si>
  <si>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</si>
  <si>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</si>
  <si>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</si>
  <si>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</si>
  <si>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</si>
  <si>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</si>
  <si>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</si>
  <si>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</si>
  <si>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</si>
  <si>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</si>
  <si>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</si>
  <si>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</si>
  <si>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</si>
  <si>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</si>
  <si>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</si>
  <si>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</si>
  <si>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</si>
  <si>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</si>
  <si>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</si>
  <si>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</si>
  <si>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</si>
  <si>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</si>
  <si>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</si>
  <si>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</si>
  <si>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</si>
  <si>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</si>
  <si>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</si>
  <si>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</si>
  <si>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</si>
  <si>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</si>
  <si>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</si>
  <si>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</si>
  <si>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</si>
  <si>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</si>
  <si>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</si>
  <si>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</si>
  <si>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</si>
  <si>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</si>
  <si>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</si>
  <si>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</si>
  <si>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</si>
  <si>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</si>
  <si>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</si>
  <si>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</si>
  <si>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</si>
  <si>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</si>
  <si>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</si>
  <si>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</si>
  <si>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</si>
  <si>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</si>
  <si>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</si>
  <si>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</si>
  <si>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</si>
  <si>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</si>
  <si>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</si>
  <si>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</si>
  <si>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</si>
  <si>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</si>
  <si>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</si>
  <si>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</si>
  <si>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</si>
  <si>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</si>
  <si>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</si>
  <si>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</si>
  <si>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</si>
  <si>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</si>
  <si>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</si>
  <si>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</si>
  <si>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</si>
  <si>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</si>
  <si>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</si>
  <si>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</si>
  <si>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</si>
  <si>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</si>
  <si>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</si>
  <si>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</si>
  <si>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</si>
  <si>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</si>
  <si>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</si>
  <si>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</si>
  <si>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</si>
  <si>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</si>
  <si>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</si>
  <si>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</si>
  <si>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</si>
  <si>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</si>
  <si>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</si>
  <si>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</si>
  <si>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</si>
  <si>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</si>
  <si>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</si>
  <si>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</si>
  <si>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</si>
  <si>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</si>
  <si>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</si>
  <si>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</si>
  <si>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</si>
  <si>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</si>
  <si>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</si>
  <si>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</si>
  <si>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</si>
  <si>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</si>
  <si>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</si>
  <si>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</si>
  <si>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</si>
  <si>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</si>
  <si>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</si>
  <si>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</si>
  <si>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</si>
  <si>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</si>
  <si>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</si>
  <si>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</si>
  <si>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</si>
  <si>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</si>
  <si>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</si>
  <si>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</si>
  <si>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</si>
  <si>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</si>
  <si>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</si>
  <si>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</si>
  <si>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</si>
  <si>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</si>
  <si>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</si>
  <si>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</si>
  <si>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</si>
  <si>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</si>
  <si>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</si>
  <si>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</si>
  <si>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</si>
  <si>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</si>
  <si>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</si>
  <si>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</si>
  <si>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</si>
  <si>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</si>
  <si>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</si>
  <si>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</si>
  <si>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</si>
  <si>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</si>
  <si>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</si>
  <si>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</si>
  <si>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</si>
  <si>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</si>
  <si>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</si>
  <si>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</si>
  <si>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</si>
  <si>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</si>
  <si>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</si>
  <si>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</si>
  <si>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</si>
  <si>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</si>
  <si>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</si>
  <si>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</si>
  <si>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</si>
  <si>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</si>
  <si>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</si>
  <si>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</si>
  <si>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</si>
  <si>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</si>
  <si>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</si>
  <si>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</si>
  <si>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</si>
  <si>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</si>
  <si>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</si>
  <si>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</si>
  <si>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</si>
  <si>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</si>
  <si>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</si>
  <si>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</si>
  <si>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</si>
  <si>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</si>
  <si>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</si>
  <si>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</si>
  <si>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</si>
  <si>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</si>
  <si>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</si>
  <si>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</si>
  <si>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</si>
  <si>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</si>
  <si>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</si>
  <si>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</si>
  <si>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</si>
  <si>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</si>
  <si>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</si>
  <si>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</si>
  <si>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</si>
  <si>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</si>
  <si>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</si>
  <si>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</si>
  <si>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</si>
  <si>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</si>
  <si>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</si>
  <si>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</si>
  <si>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</si>
  <si>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</si>
  <si>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</si>
  <si>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</si>
  <si>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</si>
  <si>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</si>
  <si>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</si>
  <si>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</si>
  <si>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</si>
  <si>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</si>
  <si>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</si>
  <si>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</si>
  <si>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</si>
  <si>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</si>
  <si>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</si>
  <si>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</si>
  <si>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</si>
  <si>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</si>
  <si>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</si>
  <si>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</si>
  <si>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</si>
  <si>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</si>
  <si>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</si>
  <si>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</si>
  <si>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</si>
  <si>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</si>
  <si>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</si>
  <si>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</si>
  <si>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</si>
  <si>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</si>
  <si>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</si>
  <si>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</si>
  <si>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</si>
  <si>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</si>
  <si>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</si>
  <si>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</si>
  <si>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</si>
  <si>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</si>
  <si>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</si>
  <si>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</si>
  <si>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</si>
  <si>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</si>
  <si>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</si>
  <si>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</si>
  <si>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</si>
  <si>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</si>
  <si>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</si>
  <si>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</si>
  <si>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</si>
  <si>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</si>
  <si>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</si>
  <si>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</si>
  <si>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</si>
  <si>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</si>
  <si>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</si>
  <si>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</si>
  <si>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</si>
  <si>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</si>
  <si>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</si>
  <si>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</si>
  <si>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</si>
  <si>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</si>
  <si>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</si>
  <si>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</si>
  <si>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</si>
  <si>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</si>
  <si>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</si>
  <si>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</si>
  <si>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</si>
  <si>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</si>
  <si>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</si>
  <si>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</si>
  <si>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</si>
  <si>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</si>
  <si>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</si>
  <si>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</si>
  <si>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</si>
  <si>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</si>
  <si>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</si>
  <si>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</si>
  <si>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</si>
  <si>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</si>
  <si>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</si>
  <si>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</si>
  <si>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</si>
  <si>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</si>
  <si>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</si>
  <si>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</si>
  <si>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</si>
  <si>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</si>
  <si>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</si>
  <si>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</si>
  <si>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</si>
  <si>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</si>
  <si>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</si>
  <si>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</si>
  <si>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</si>
  <si>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</si>
  <si>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</si>
  <si>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</si>
  <si>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</si>
  <si>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</si>
  <si>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</si>
  <si>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</si>
  <si>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</si>
  <si>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</si>
  <si>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</si>
  <si>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</si>
  <si>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</si>
  <si>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</si>
  <si>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</si>
  <si>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</si>
  <si>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</si>
  <si>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</si>
  <si>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</si>
  <si>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</si>
  <si>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</si>
  <si>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</si>
  <si>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</si>
  <si>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</si>
  <si>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</si>
  <si>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</si>
  <si>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</si>
  <si>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</si>
  <si>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</si>
  <si>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</si>
  <si>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</si>
  <si>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</si>
  <si>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</si>
  <si>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</si>
  <si>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</si>
  <si>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</si>
  <si>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</si>
  <si>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</si>
  <si>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</si>
  <si>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</si>
  <si>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</si>
  <si>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</si>
  <si>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</si>
  <si>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</si>
  <si>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</si>
  <si>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</si>
  <si>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</si>
  <si>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</si>
  <si>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</si>
  <si>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</si>
  <si>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</si>
  <si>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</si>
  <si>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</si>
  <si>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</si>
  <si>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</si>
  <si>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</si>
  <si>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</si>
  <si>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</si>
  <si>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</si>
  <si>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</si>
  <si>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</si>
  <si>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</si>
  <si>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</si>
  <si>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</si>
  <si>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</si>
  <si>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</si>
  <si>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</si>
  <si>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</si>
  <si>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</si>
  <si>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</si>
  <si>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</si>
  <si>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</si>
  <si>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</si>
  <si>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</si>
  <si>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</si>
  <si>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</si>
  <si>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</si>
  <si>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</si>
  <si>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</si>
  <si>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</si>
  <si>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</si>
  <si>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</si>
  <si>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</si>
  <si>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</si>
  <si>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</si>
  <si>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</si>
  <si>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</si>
  <si>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</si>
  <si>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</si>
  <si>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</si>
  <si>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</si>
  <si>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</si>
  <si>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</si>
  <si>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</si>
  <si>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</si>
  <si>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</si>
  <si>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</si>
  <si>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</si>
  <si>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</si>
  <si>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</si>
  <si>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</si>
  <si>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</si>
  <si>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</si>
  <si>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</si>
  <si>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</si>
  <si>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</si>
  <si>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</si>
  <si>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</si>
  <si>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</si>
  <si>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</si>
  <si>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</si>
  <si>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</si>
  <si>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</si>
  <si>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</si>
  <si>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</si>
  <si>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</si>
  <si>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</si>
  <si>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</si>
  <si>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</si>
  <si>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</si>
  <si>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</si>
  <si>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</si>
  <si>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</si>
  <si>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</si>
  <si>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</si>
  <si>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</si>
  <si>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</si>
  <si>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</si>
  <si>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</si>
  <si>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</si>
  <si>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</si>
  <si>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</si>
  <si>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</si>
  <si>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</si>
  <si>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</si>
  <si>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</si>
  <si>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</si>
  <si>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</si>
  <si>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</si>
  <si>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</si>
  <si>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</si>
  <si>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</si>
  <si>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</si>
  <si>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</si>
  <si>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</si>
  <si>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</si>
  <si>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</si>
  <si>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</si>
  <si>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</si>
  <si>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</si>
  <si>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</si>
  <si>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</si>
  <si>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</si>
  <si>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</si>
  <si>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</si>
  <si>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</si>
  <si>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</si>
  <si>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</si>
  <si>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</si>
  <si>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</si>
  <si>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</si>
  <si>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</si>
  <si>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</si>
  <si>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</si>
  <si>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</si>
  <si>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</si>
  <si>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</si>
  <si>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</si>
  <si>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</si>
  <si>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</si>
  <si>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</si>
  <si>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</si>
  <si>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</si>
  <si>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</si>
  <si>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</si>
  <si>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</si>
  <si>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</si>
  <si>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</si>
  <si>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</si>
  <si>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</si>
  <si>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</si>
  <si>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</si>
  <si>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</si>
  <si>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</si>
  <si>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</si>
  <si>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</si>
  <si>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</si>
  <si>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</si>
  <si>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</si>
  <si>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</si>
  <si>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</si>
  <si>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</si>
  <si>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</si>
  <si>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</si>
  <si>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</si>
  <si>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</si>
  <si>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</si>
  <si>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</si>
  <si>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</si>
  <si>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</si>
  <si>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</si>
  <si>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</si>
  <si>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</si>
  <si>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</si>
  <si>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</si>
  <si>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</si>
  <si>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</si>
  <si>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</si>
  <si>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</si>
  <si>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</si>
  <si>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</si>
  <si>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</si>
  <si>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</si>
  <si>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</si>
  <si>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</si>
  <si>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</si>
  <si>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</si>
  <si>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</si>
  <si>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</si>
  <si>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</si>
  <si>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</si>
  <si>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</si>
  <si>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</si>
  <si>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</si>
  <si>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</si>
  <si>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</si>
  <si>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</si>
  <si>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</si>
  <si>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</si>
  <si>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</si>
  <si>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</si>
  <si>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</si>
  <si>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</si>
  <si>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</si>
  <si>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</si>
  <si>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</si>
  <si>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</si>
  <si>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</si>
  <si>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</si>
  <si>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</si>
  <si>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</si>
  <si>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</si>
  <si>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</si>
  <si>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</si>
  <si>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</si>
  <si>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</si>
  <si>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</si>
  <si>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</si>
  <si>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</si>
  <si>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</si>
  <si>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</si>
  <si>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</si>
  <si>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</si>
  <si>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</si>
  <si>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</si>
  <si>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</si>
  <si>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</si>
  <si>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</si>
  <si>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</si>
  <si>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</si>
  <si>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</si>
  <si>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</si>
  <si>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</si>
  <si>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</si>
  <si>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</si>
  <si>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</si>
  <si>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</si>
  <si>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</si>
  <si>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</si>
  <si>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</si>
  <si>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</si>
  <si>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</si>
  <si>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</si>
  <si>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</si>
  <si>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</si>
  <si>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</si>
  <si>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</si>
  <si>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</si>
  <si>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</si>
  <si>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</si>
  <si>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</si>
  <si>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</si>
  <si>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</si>
  <si>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</si>
  <si>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</si>
  <si>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</si>
  <si>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</si>
  <si>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</si>
  <si>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</si>
  <si>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</si>
  <si>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</si>
  <si>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</si>
  <si>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</si>
  <si>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</si>
  <si>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</si>
  <si>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</si>
  <si>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</si>
  <si>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</si>
  <si>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</si>
  <si>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</si>
  <si>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</si>
  <si>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</si>
  <si>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</si>
  <si>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</si>
  <si>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</si>
  <si>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</si>
  <si>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</si>
  <si>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</si>
  <si>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</si>
  <si>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</si>
  <si>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</si>
  <si>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</si>
  <si>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</si>
  <si>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</si>
  <si>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</si>
  <si>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</si>
  <si>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</si>
  <si>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</si>
  <si>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</si>
  <si>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</si>
  <si>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</si>
  <si>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</si>
  <si>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</si>
  <si>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</si>
  <si>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</si>
  <si>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</si>
  <si>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</si>
  <si>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</si>
  <si>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</si>
  <si>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</si>
  <si>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</si>
  <si>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</si>
  <si>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</si>
  <si>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</si>
  <si>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</si>
  <si>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</si>
  <si>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</si>
  <si>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</si>
  <si>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</si>
  <si>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</si>
  <si>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</si>
  <si>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</si>
  <si>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</si>
  <si>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</si>
  <si>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</si>
  <si>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</si>
  <si>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</si>
  <si>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</si>
  <si>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</si>
  <si>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</si>
  <si>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</si>
  <si>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</si>
  <si>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</si>
  <si>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</si>
  <si>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</si>
  <si>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</si>
  <si>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</si>
  <si>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</si>
  <si>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</si>
  <si>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</si>
  <si>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</si>
  <si>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</si>
  <si>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</si>
  <si>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</si>
  <si>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</si>
  <si>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</si>
  <si>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</si>
  <si>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</si>
  <si>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</si>
  <si>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</si>
  <si>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</si>
  <si>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</si>
  <si>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</si>
  <si>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</si>
  <si>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</si>
  <si>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</si>
  <si>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</si>
  <si>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</si>
  <si>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</si>
  <si>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</si>
  <si>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</si>
  <si>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</si>
  <si>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</si>
  <si>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</si>
  <si>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</si>
  <si>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</si>
  <si>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</si>
  <si>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</si>
  <si>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</si>
  <si>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</si>
  <si>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</si>
  <si>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</si>
  <si>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</si>
  <si>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</si>
  <si>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</si>
  <si>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</si>
  <si>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</si>
  <si>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</si>
  <si>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</si>
  <si>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</si>
  <si>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</si>
  <si>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</si>
  <si>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</si>
  <si>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</si>
  <si>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</si>
  <si>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</si>
  <si>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</si>
  <si>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</si>
  <si>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</si>
  <si>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</si>
  <si>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</si>
  <si>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</si>
  <si>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</si>
  <si>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</si>
  <si>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</si>
  <si>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</si>
  <si>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</si>
  <si>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</si>
  <si>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</si>
  <si>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</si>
  <si>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</si>
  <si>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</si>
  <si>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</si>
  <si>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</si>
  <si>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</si>
  <si>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</si>
  <si>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</si>
  <si>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</si>
  <si>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</si>
  <si>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</si>
  <si>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</si>
  <si>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</si>
  <si>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</si>
  <si>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</si>
  <si>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</si>
  <si>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</si>
  <si>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</si>
  <si>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</si>
  <si>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</si>
  <si>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</si>
  <si>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</si>
  <si>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</si>
  <si>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</si>
  <si>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</si>
  <si>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</si>
  <si>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</si>
  <si>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</si>
  <si>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</si>
  <si>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</si>
  <si>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</si>
  <si>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</si>
  <si>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</si>
  <si>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</si>
  <si>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</si>
  <si>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</si>
  <si>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</si>
  <si>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</si>
  <si>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</si>
  <si>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</si>
  <si>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</si>
  <si>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</si>
  <si>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</si>
  <si>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</si>
  <si>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</si>
  <si>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</si>
  <si>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</si>
  <si>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</si>
  <si>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</si>
  <si>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</si>
  <si>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</si>
  <si>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</si>
  <si>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</si>
  <si>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</si>
  <si>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</si>
  <si>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</si>
  <si>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</si>
  <si>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</si>
  <si>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</si>
  <si>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</si>
  <si>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</si>
  <si>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</si>
  <si>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</si>
  <si>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</si>
  <si>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</si>
  <si>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</si>
  <si>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</si>
  <si>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</si>
  <si>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</si>
  <si>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</si>
  <si>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</si>
  <si>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</si>
  <si>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</si>
  <si>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</si>
  <si>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</si>
  <si>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</si>
  <si>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</si>
  <si>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</si>
  <si>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</si>
  <si>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</si>
  <si>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</si>
  <si>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</si>
  <si>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</si>
  <si>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</si>
  <si>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</si>
  <si>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</si>
  <si>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</si>
  <si>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</si>
  <si>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</si>
  <si>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</si>
  <si>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</si>
  <si>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</si>
  <si>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</si>
  <si>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</si>
  <si>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</si>
  <si>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</si>
  <si>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</si>
  <si>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</si>
  <si>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</si>
  <si>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</si>
  <si>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</si>
  <si>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</si>
  <si>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</si>
  <si>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</si>
  <si>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</si>
  <si>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</si>
  <si>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</si>
  <si>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</si>
  <si>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</si>
  <si>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</si>
  <si>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</si>
  <si>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</si>
  <si>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</si>
  <si>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</si>
  <si>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</si>
  <si>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</si>
  <si>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</si>
  <si>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</si>
  <si>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</si>
  <si>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</si>
  <si>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</si>
  <si>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</si>
  <si>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</si>
  <si>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</si>
  <si>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</si>
  <si>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</si>
  <si>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</si>
  <si>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</si>
  <si>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</si>
  <si>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</si>
  <si>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</si>
  <si>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</si>
  <si>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</si>
  <si>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</si>
  <si>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</si>
  <si>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</si>
  <si>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</si>
  <si>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</si>
  <si>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</si>
  <si>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</si>
  <si>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</si>
  <si>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</si>
  <si>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</si>
  <si>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</si>
  <si>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</si>
  <si>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</si>
  <si>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</si>
  <si>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</si>
  <si>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</si>
  <si>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</si>
  <si>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</si>
  <si>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</si>
  <si>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</si>
  <si>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</si>
  <si>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</si>
  <si>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</si>
  <si>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</si>
  <si>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</si>
  <si>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</si>
  <si>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</si>
  <si>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</si>
  <si>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</si>
  <si>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</si>
  <si>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</si>
  <si>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</si>
  <si>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</si>
  <si>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</si>
  <si>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</si>
  <si>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</si>
  <si>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</si>
  <si>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</si>
  <si>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</si>
  <si>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</si>
  <si>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</si>
  <si>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</si>
  <si>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</si>
  <si>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</si>
  <si>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</si>
  <si>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</si>
  <si>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</si>
  <si>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</si>
  <si>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</si>
  <si>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</si>
  <si>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</si>
  <si>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</si>
  <si>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</si>
  <si>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</si>
  <si>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</si>
  <si>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</si>
  <si>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</si>
  <si>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</si>
  <si>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</si>
  <si>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</si>
  <si>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</si>
  <si>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</si>
  <si>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</si>
  <si>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</si>
  <si>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</si>
  <si>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</si>
  <si>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</si>
  <si>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</si>
  <si>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</si>
  <si>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</si>
  <si>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</si>
  <si>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</si>
  <si>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</si>
  <si>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</si>
  <si>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</si>
  <si>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</si>
  <si>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</si>
  <si>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</si>
  <si>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</si>
  <si>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</si>
  <si>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</si>
  <si>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</si>
  <si>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</si>
  <si>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</si>
  <si>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</si>
  <si>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</si>
  <si>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</si>
  <si>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</si>
  <si>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</si>
  <si>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</si>
  <si>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</si>
  <si>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</si>
  <si>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</si>
  <si>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</si>
  <si>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</si>
  <si>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</si>
  <si>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</si>
  <si>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</si>
  <si>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</si>
  <si>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</si>
  <si>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</si>
  <si>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</si>
  <si>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</si>
  <si>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</si>
  <si>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</si>
  <si>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</si>
  <si>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</si>
  <si>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</si>
  <si>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</si>
  <si>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</si>
  <si>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</si>
  <si>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</si>
  <si>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</si>
  <si>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</si>
  <si>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</si>
  <si>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</si>
  <si>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</si>
  <si>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</si>
  <si>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</si>
  <si>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</si>
  <si>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</si>
  <si>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</si>
  <si>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</si>
  <si>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</si>
  <si>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</si>
  <si>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</si>
  <si>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</si>
  <si>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</si>
  <si>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</si>
  <si>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</si>
  <si>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</si>
  <si>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</si>
  <si>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</si>
  <si>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</si>
  <si>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</si>
  <si>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</si>
  <si>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</si>
  <si>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</si>
  <si>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</si>
  <si>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</si>
  <si>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</si>
  <si>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</si>
  <si>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</si>
  <si>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</si>
  <si>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</si>
  <si>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</si>
  <si>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</si>
  <si>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</si>
  <si>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</si>
  <si>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</si>
  <si>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</si>
  <si>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</si>
  <si>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</si>
  <si>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</si>
  <si>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</si>
  <si>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</si>
  <si>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</si>
  <si>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</si>
  <si>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</si>
  <si>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</si>
  <si>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</si>
  <si>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</si>
  <si>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</si>
  <si>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</si>
  <si>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</si>
  <si>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</si>
  <si>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</si>
  <si>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</si>
  <si>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</si>
  <si>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</si>
  <si>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</si>
  <si>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</si>
  <si>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</si>
  <si>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</si>
  <si>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</si>
  <si>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</si>
  <si>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</si>
  <si>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</si>
  <si>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</si>
  <si>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</si>
  <si>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</si>
  <si>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</si>
  <si>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</si>
  <si>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</si>
  <si>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</si>
  <si>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</si>
  <si>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</si>
  <si>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</si>
  <si>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</si>
  <si>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</si>
  <si>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</si>
  <si>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</si>
  <si>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</si>
  <si>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</si>
  <si>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</si>
  <si>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</si>
  <si>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</si>
  <si>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</si>
  <si>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</si>
  <si>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</si>
  <si>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</si>
  <si>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</si>
  <si>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</si>
  <si>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</si>
  <si>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</si>
  <si>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</si>
  <si>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</si>
  <si>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</si>
  <si>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</si>
  <si>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</si>
  <si>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</si>
  <si>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</si>
  <si>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</si>
  <si>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</si>
  <si>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</si>
  <si>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</si>
  <si>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</si>
  <si>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</si>
  <si>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</si>
  <si>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</si>
  <si>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</si>
  <si>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</si>
  <si>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</si>
  <si>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</si>
  <si>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</si>
  <si>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</si>
  <si>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</si>
  <si>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</si>
  <si>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</si>
  <si>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</si>
  <si>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</si>
  <si>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</si>
  <si>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</si>
  <si>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</si>
  <si>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</si>
  <si>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</si>
  <si>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</si>
  <si>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</si>
  <si>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</si>
  <si>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</si>
  <si>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</si>
  <si>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</si>
  <si>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</si>
  <si>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</si>
  <si>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</si>
  <si>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</si>
  <si>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</si>
  <si>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</si>
  <si>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</si>
  <si>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</si>
  <si>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</si>
  <si>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</si>
  <si>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</si>
  <si>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</si>
  <si>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</si>
  <si>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</si>
  <si>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</si>
  <si>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</si>
  <si>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</si>
  <si>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</si>
  <si>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</si>
  <si>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</si>
  <si>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</si>
  <si>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</si>
  <si>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</si>
  <si>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</si>
  <si>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</si>
  <si>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</si>
  <si>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</si>
  <si>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</si>
  <si>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</si>
  <si>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</si>
  <si>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</si>
  <si>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</si>
  <si>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</si>
  <si>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</si>
  <si>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</si>
  <si>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</si>
  <si>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</si>
  <si>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</si>
  <si>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</si>
  <si>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</si>
  <si>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</si>
  <si>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</si>
  <si>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</si>
  <si>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</si>
  <si>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</si>
  <si>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</si>
  <si>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</si>
  <si>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</si>
  <si>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</si>
  <si>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</si>
  <si>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</si>
  <si>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</si>
  <si>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</si>
  <si>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</si>
  <si>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</si>
  <si>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</si>
  <si>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</si>
  <si>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</si>
  <si>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</si>
  <si>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</si>
  <si>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</si>
  <si>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</si>
  <si>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</si>
  <si>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</si>
  <si>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</si>
  <si>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</si>
  <si>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</si>
  <si>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</si>
  <si>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</si>
  <si>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</si>
  <si>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</si>
  <si>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</si>
  <si>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</si>
  <si>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</si>
  <si>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</si>
  <si>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</si>
  <si>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</si>
  <si>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</si>
  <si>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</si>
  <si>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</si>
  <si>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</si>
  <si>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</si>
  <si>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</si>
  <si>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</si>
  <si>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</si>
  <si>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</si>
  <si>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</si>
  <si>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</si>
  <si>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</si>
  <si>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</si>
  <si>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</si>
  <si>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</si>
  <si>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</si>
  <si>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</si>
  <si>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</si>
  <si>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</si>
  <si>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</si>
  <si>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</si>
  <si>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</si>
  <si>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</si>
  <si>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</si>
  <si>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</si>
  <si>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</si>
  <si>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</si>
  <si>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</si>
  <si>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</si>
  <si>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</si>
  <si>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</si>
  <si>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</si>
  <si>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</si>
  <si>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</si>
  <si>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</si>
  <si>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</si>
  <si>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</si>
  <si>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</si>
  <si>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</si>
  <si>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</si>
  <si>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</si>
  <si>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</si>
  <si>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</si>
  <si>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</si>
  <si>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</si>
  <si>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</si>
  <si>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</si>
  <si>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</si>
  <si>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</si>
  <si>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</si>
  <si>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</si>
  <si>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</si>
  <si>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</si>
  <si>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</si>
  <si>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</si>
  <si>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</si>
  <si>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</si>
  <si>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</si>
  <si>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</si>
  <si>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</si>
  <si>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</si>
  <si>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</si>
  <si>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</si>
  <si>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</si>
  <si>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</si>
  <si>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</si>
  <si>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</si>
  <si>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</si>
  <si>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</si>
  <si>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</si>
  <si>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</si>
  <si>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</si>
  <si>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</si>
  <si>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</si>
  <si>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</si>
  <si>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</si>
  <si>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</si>
  <si>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</si>
  <si>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</si>
  <si>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</si>
  <si>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</si>
  <si>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</si>
  <si>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</si>
  <si>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</si>
  <si>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</si>
  <si>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</si>
  <si>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</si>
  <si>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</si>
  <si>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</si>
  <si>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</si>
  <si>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</si>
  <si>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</si>
  <si>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</si>
  <si>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</si>
  <si>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</si>
  <si>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</si>
  <si>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</si>
  <si>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</si>
  <si>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</si>
  <si>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</si>
  <si>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</si>
  <si>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</si>
  <si>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</si>
  <si>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</si>
  <si>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</si>
  <si>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</si>
  <si>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</si>
  <si>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</si>
  <si>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</si>
  <si>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</si>
  <si>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</si>
  <si>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</si>
  <si>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</si>
  <si>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</si>
  <si>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</si>
  <si>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</si>
  <si>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</si>
  <si>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</si>
  <si>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</si>
  <si>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</si>
  <si>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</si>
  <si>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</si>
  <si>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</si>
  <si>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</si>
  <si>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</si>
  <si>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</si>
  <si>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</si>
  <si>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</si>
  <si>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</si>
  <si>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</si>
  <si>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</si>
  <si>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</si>
  <si>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</si>
  <si>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</si>
  <si>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</si>
  <si>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</si>
  <si>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</si>
  <si>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</si>
  <si>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</si>
  <si>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</si>
  <si>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</si>
  <si>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</si>
  <si>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</si>
  <si>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</si>
  <si>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</si>
  <si>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</si>
  <si>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</si>
  <si>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</si>
  <si>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</si>
  <si>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</si>
  <si>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</si>
  <si>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</si>
  <si>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</si>
  <si>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</si>
  <si>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</si>
  <si>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</si>
  <si>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</si>
  <si>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</si>
  <si>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</si>
  <si>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</si>
  <si>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</si>
  <si>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</si>
  <si>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</si>
  <si>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</si>
  <si>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</si>
  <si>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</si>
  <si>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</si>
  <si>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</si>
  <si>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</si>
  <si>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</si>
  <si>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</si>
  <si>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</si>
  <si>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</si>
  <si>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</si>
  <si>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</si>
  <si>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</si>
  <si>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</si>
  <si>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</si>
  <si>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</si>
  <si>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</si>
  <si>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</si>
  <si>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</si>
  <si>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</si>
  <si>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</si>
  <si>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</si>
  <si>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</si>
  <si>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</si>
  <si>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</si>
  <si>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</si>
  <si>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</si>
  <si>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</si>
  <si>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</si>
  <si>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</si>
  <si>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</si>
  <si>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</si>
  <si>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</si>
  <si>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</si>
  <si>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</si>
  <si>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</si>
  <si>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</si>
  <si>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</si>
  <si>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</si>
  <si>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</si>
  <si>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</si>
  <si>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</si>
  <si>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</si>
  <si>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</si>
  <si>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</si>
  <si>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</si>
  <si>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</si>
  <si>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</si>
  <si>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</si>
  <si>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</si>
  <si>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</si>
  <si>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</si>
  <si>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</si>
  <si>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</si>
  <si>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</si>
  <si>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</si>
  <si>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</si>
  <si>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</si>
  <si>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</si>
  <si>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</si>
  <si>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</si>
  <si>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</si>
  <si>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</si>
  <si>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</si>
  <si>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</si>
  <si>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</si>
  <si>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</si>
  <si>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</si>
  <si>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</si>
  <si>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</si>
  <si>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</si>
  <si>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</si>
  <si>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</si>
  <si>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</si>
  <si>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</si>
  <si>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</si>
  <si>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</si>
  <si>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</si>
  <si>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</si>
  <si>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</si>
  <si>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</si>
  <si>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</si>
  <si>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</si>
  <si>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</si>
  <si>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</si>
  <si>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</si>
  <si>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</si>
  <si>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</si>
  <si>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</si>
  <si>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</si>
  <si>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</si>
  <si>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</si>
  <si>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</si>
  <si>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</si>
  <si>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</si>
  <si>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</si>
  <si>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</si>
  <si>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</si>
  <si>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</si>
  <si>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</si>
  <si>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</si>
  <si>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</si>
  <si>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</si>
  <si>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</si>
  <si>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</si>
  <si>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</si>
  <si>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</si>
  <si>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</si>
  <si>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</si>
  <si>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</si>
  <si>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</si>
  <si>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</si>
  <si>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</si>
  <si>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</si>
  <si>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</si>
  <si>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</si>
  <si>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</si>
  <si>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</si>
  <si>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</si>
  <si>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</si>
  <si>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</si>
  <si>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</si>
  <si>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</si>
  <si>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</si>
  <si>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</si>
  <si>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</si>
  <si>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</si>
  <si>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</si>
  <si>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</si>
  <si>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</si>
  <si>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</si>
  <si>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</si>
  <si>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</si>
  <si>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</si>
  <si>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</si>
  <si>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</si>
  <si>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</si>
  <si>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</si>
  <si>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</si>
  <si>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</si>
  <si>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</si>
  <si>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</si>
  <si>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</si>
  <si>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</si>
  <si>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</si>
  <si>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</si>
  <si>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</si>
  <si>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</si>
  <si>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</si>
  <si>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</si>
  <si>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</si>
  <si>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</si>
  <si>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</si>
  <si>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</si>
  <si>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</si>
  <si>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</si>
  <si>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</si>
  <si>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</si>
  <si>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</si>
  <si>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</si>
  <si>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</si>
  <si>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</si>
  <si>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</si>
  <si>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</si>
  <si>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</si>
  <si>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</si>
  <si>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</si>
  <si>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</si>
  <si>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</si>
  <si>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</si>
  <si>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</si>
  <si>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</si>
  <si>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</si>
  <si>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</si>
  <si>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</si>
  <si>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</si>
  <si>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</si>
  <si>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</si>
  <si>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</si>
  <si>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</si>
  <si>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</si>
  <si>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</si>
  <si>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</si>
  <si>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</si>
  <si>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</si>
  <si>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</si>
  <si>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</si>
  <si>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</si>
  <si>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</si>
  <si>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</si>
  <si>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</si>
  <si>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</si>
  <si>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</si>
  <si>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</si>
  <si>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</si>
  <si>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</si>
  <si>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</si>
  <si>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</si>
  <si>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</si>
  <si>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</si>
  <si>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</si>
  <si>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</si>
  <si>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</si>
  <si>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</si>
  <si>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</si>
  <si>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</si>
  <si>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</si>
  <si>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</si>
  <si>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</si>
  <si>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</si>
  <si>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</si>
  <si>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</si>
  <si>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</si>
  <si>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</si>
  <si>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</si>
  <si>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</si>
  <si>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</si>
  <si>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</si>
  <si>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</si>
  <si>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</si>
  <si>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</si>
  <si>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</si>
  <si>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</si>
  <si>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</si>
  <si>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</si>
  <si>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</si>
  <si>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</si>
  <si>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</si>
  <si>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</si>
  <si>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</si>
  <si>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</si>
  <si>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</si>
  <si>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</si>
  <si>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</si>
  <si>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</si>
  <si>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</si>
  <si>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</si>
  <si>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</si>
  <si>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</si>
  <si>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</si>
  <si>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</si>
  <si>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</si>
  <si>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</si>
  <si>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</si>
  <si>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</si>
  <si>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</si>
  <si>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</si>
  <si>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</si>
  <si>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</si>
  <si>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</si>
  <si>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</si>
  <si>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</si>
  <si>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</si>
  <si>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</si>
  <si>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</si>
  <si>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</si>
  <si>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</si>
  <si>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</si>
  <si>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</si>
  <si>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</si>
  <si>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</si>
  <si>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</si>
  <si>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</si>
  <si>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</si>
  <si>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</si>
  <si>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</si>
  <si>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</si>
  <si>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</si>
  <si>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</si>
  <si>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</si>
  <si>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</si>
  <si>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</si>
  <si>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</si>
  <si>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</si>
  <si>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</si>
  <si>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</si>
  <si>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</si>
  <si>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</si>
  <si>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</si>
  <si>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</si>
  <si>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</si>
  <si>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</si>
  <si>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</si>
  <si>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</si>
  <si>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</si>
  <si>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</si>
  <si>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</si>
  <si>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</si>
  <si>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</si>
  <si>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</si>
  <si>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</si>
  <si>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</si>
  <si>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</si>
  <si>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</si>
  <si>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</si>
  <si>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</si>
  <si>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</si>
  <si>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</si>
  <si>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</si>
  <si>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</si>
  <si>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</si>
  <si>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</si>
  <si>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</si>
  <si>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</si>
  <si>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</si>
  <si>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</si>
  <si>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</si>
  <si>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</si>
  <si>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</si>
  <si>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</si>
  <si>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</si>
  <si>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</si>
  <si>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</si>
  <si>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</si>
  <si>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</si>
  <si>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</si>
  <si>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</si>
  <si>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</si>
  <si>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</si>
  <si>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</si>
  <si>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</si>
  <si>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</si>
  <si>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</si>
  <si>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</si>
  <si>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</si>
  <si>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</si>
  <si>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</si>
  <si>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</si>
  <si>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</si>
  <si>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</si>
  <si>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</si>
  <si>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</si>
  <si>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</si>
  <si>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</si>
  <si>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</si>
  <si>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</si>
  <si>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</si>
  <si>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</si>
  <si>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</si>
  <si>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</si>
  <si>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</si>
  <si>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</si>
  <si>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</si>
  <si>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</si>
  <si>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</si>
  <si>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</si>
  <si>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</si>
  <si>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</si>
  <si>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</si>
  <si>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</si>
  <si>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</si>
  <si>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</si>
  <si>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</si>
  <si>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</si>
  <si>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</si>
  <si>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</si>
  <si>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</si>
  <si>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</si>
  <si>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</si>
  <si>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</si>
  <si>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</si>
  <si>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</si>
  <si>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</si>
  <si>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</si>
  <si>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</si>
  <si>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</si>
  <si>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</si>
  <si>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</si>
  <si>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</si>
  <si>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</si>
  <si>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</si>
  <si>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</si>
  <si>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</si>
  <si>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</si>
  <si>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</si>
  <si>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</si>
  <si>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</si>
  <si>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</si>
  <si>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</si>
  <si>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</si>
  <si>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</si>
  <si>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</si>
  <si>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</si>
  <si>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</si>
  <si>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</si>
  <si>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</si>
  <si>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</si>
  <si>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</si>
  <si>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</si>
  <si>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</si>
  <si>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</si>
  <si>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</si>
  <si>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</si>
  <si>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</si>
  <si>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</si>
  <si>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</si>
  <si>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</si>
  <si>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</si>
  <si>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</si>
  <si>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</si>
  <si>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</si>
  <si>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</si>
  <si>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</si>
  <si>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</si>
  <si>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</si>
  <si>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</si>
  <si>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</si>
  <si>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</si>
  <si>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</si>
  <si>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</si>
  <si>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</si>
  <si>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</si>
  <si>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</si>
  <si>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</si>
  <si>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</si>
  <si>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</si>
  <si>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</si>
  <si>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</si>
  <si>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</si>
  <si>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</si>
  <si>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</si>
  <si>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</si>
  <si>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</si>
  <si>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</si>
  <si>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</si>
  <si>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</si>
  <si>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</si>
  <si>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</si>
  <si>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</si>
  <si>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</si>
  <si>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</si>
  <si>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</si>
  <si>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</si>
  <si>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</si>
  <si>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</si>
  <si>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</si>
  <si>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</si>
  <si>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</si>
  <si>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</si>
  <si>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</si>
  <si>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</si>
  <si>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</si>
  <si>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</si>
  <si>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</si>
  <si>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</si>
  <si>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</si>
  <si>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</si>
  <si>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</si>
  <si>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</si>
  <si>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</si>
  <si>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</si>
  <si>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</si>
  <si>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</si>
  <si>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</si>
  <si>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</si>
  <si>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</si>
  <si>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</si>
  <si>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</si>
  <si>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</si>
  <si>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</si>
  <si>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</si>
  <si>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</si>
  <si>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</si>
  <si>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</si>
  <si>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</si>
  <si>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</si>
  <si>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</si>
  <si>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</si>
  <si>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</si>
  <si>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</si>
  <si>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</si>
  <si>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</si>
  <si>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</si>
  <si>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</si>
  <si>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</si>
  <si>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</si>
  <si>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</si>
  <si>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</si>
  <si>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</si>
  <si>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</si>
  <si>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</si>
  <si>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</si>
  <si>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</si>
  <si>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</si>
  <si>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</si>
  <si>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</si>
  <si>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</si>
  <si>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</si>
  <si>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</si>
  <si>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</si>
  <si>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</si>
  <si>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</si>
  <si>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</si>
  <si>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</si>
  <si>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</si>
  <si>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</si>
  <si>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</si>
  <si>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</si>
  <si>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</si>
  <si>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</si>
  <si>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</si>
  <si>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</si>
  <si>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</si>
  <si>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</si>
  <si>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</si>
  <si>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</si>
  <si>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</si>
  <si>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</si>
  <si>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</si>
  <si>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</si>
  <si>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</si>
  <si>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</si>
  <si>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</si>
  <si>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</si>
  <si>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</si>
  <si>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</si>
  <si>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</si>
  <si>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</si>
  <si>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</si>
  <si>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</si>
  <si>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</si>
  <si>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</si>
  <si>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</si>
  <si>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</si>
  <si>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</si>
  <si>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</si>
  <si>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</si>
  <si>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</si>
  <si>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</si>
  <si>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</si>
  <si>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</si>
  <si>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</si>
  <si>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</si>
  <si>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</si>
  <si>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</si>
  <si>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</si>
  <si>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</si>
  <si>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</si>
  <si>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</si>
  <si>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</si>
  <si>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</si>
  <si>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</si>
  <si>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</si>
  <si>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</si>
  <si>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</si>
  <si>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</si>
  <si>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</si>
  <si>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</si>
  <si>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</si>
  <si>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</si>
  <si>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</si>
  <si>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</si>
  <si>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</si>
  <si>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</si>
  <si>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</si>
  <si>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</si>
  <si>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</si>
  <si>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</si>
  <si>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</si>
  <si>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</si>
  <si>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</si>
  <si>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</si>
  <si>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</si>
  <si>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</si>
  <si>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</si>
  <si>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</si>
  <si>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</si>
  <si>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</si>
  <si>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</si>
  <si>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</si>
  <si>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</si>
  <si>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</si>
  <si>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</si>
  <si>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</si>
  <si>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</si>
  <si>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</si>
  <si>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</si>
  <si>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</si>
  <si>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</si>
  <si>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</si>
  <si>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</si>
  <si>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</si>
  <si>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</si>
  <si>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</si>
  <si>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</si>
  <si>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</si>
  <si>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</si>
  <si>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</si>
  <si>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</si>
  <si>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</si>
  <si>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</si>
  <si>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</si>
  <si>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</si>
  <si>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</si>
  <si>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</si>
  <si>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</si>
  <si>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</si>
  <si>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</si>
  <si>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</si>
  <si>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</si>
  <si>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</si>
  <si>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</si>
  <si>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</si>
  <si>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</si>
  <si>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</si>
  <si>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</si>
  <si>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</si>
  <si>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</si>
  <si>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</si>
  <si>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</si>
  <si>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</si>
  <si>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</si>
  <si>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</si>
  <si>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</si>
  <si>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</si>
  <si>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</si>
  <si>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</si>
  <si>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</si>
  <si>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</si>
  <si>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</si>
  <si>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</si>
  <si>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</si>
  <si>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</si>
  <si>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</si>
  <si>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</si>
  <si>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</si>
  <si>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</si>
  <si>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</si>
  <si>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</si>
  <si>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</si>
  <si>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</si>
  <si>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</si>
  <si>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</si>
  <si>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</si>
  <si>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</si>
  <si>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</si>
  <si>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</si>
  <si>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</si>
  <si>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</si>
  <si>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</si>
  <si>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</si>
  <si>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</si>
  <si>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</si>
  <si>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</si>
  <si>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</si>
  <si>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</si>
  <si>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</si>
  <si>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</si>
  <si>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</si>
  <si>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</si>
  <si>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</si>
  <si>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</si>
  <si>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</si>
  <si>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</si>
  <si>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</si>
  <si>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</si>
  <si>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</si>
  <si>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</si>
  <si>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</si>
  <si>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</si>
  <si>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</si>
  <si>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</si>
  <si>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</si>
  <si>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</si>
  <si>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</si>
  <si>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</si>
  <si>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</si>
  <si>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</si>
  <si>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</si>
  <si>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</si>
  <si>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</si>
  <si>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</si>
  <si>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</si>
  <si>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</si>
  <si>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</si>
  <si>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</si>
  <si>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</si>
  <si>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</si>
  <si>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</si>
  <si>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</si>
  <si>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</si>
  <si>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</si>
  <si>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</si>
  <si>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</si>
  <si>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</si>
  <si>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</si>
  <si>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</si>
  <si>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</si>
  <si>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</si>
  <si>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</si>
  <si>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</si>
  <si>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</si>
  <si>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</si>
  <si>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</si>
  <si>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</si>
  <si>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</si>
  <si>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</si>
  <si>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</si>
  <si>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</si>
  <si>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</si>
  <si>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</si>
  <si>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</si>
  <si>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</si>
  <si>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</si>
  <si>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</si>
  <si>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</si>
  <si>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</si>
  <si>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</si>
  <si>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</si>
  <si>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</si>
  <si>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</si>
  <si>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</si>
  <si>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</si>
  <si>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</si>
  <si>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</si>
  <si>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</si>
  <si>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</si>
  <si>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</si>
  <si>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</si>
  <si>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</si>
  <si>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</si>
  <si>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</si>
  <si>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</si>
  <si>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</si>
  <si>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</si>
  <si>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</si>
  <si>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</si>
  <si>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</si>
  <si>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</si>
  <si>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</si>
  <si>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</si>
  <si>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</si>
  <si>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</si>
  <si>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</si>
  <si>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</si>
  <si>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</si>
  <si>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</si>
  <si>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</si>
  <si>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</si>
  <si>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</si>
  <si>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</si>
  <si>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</si>
  <si>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</si>
  <si>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</si>
  <si>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</si>
  <si>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</si>
  <si>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</si>
  <si>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</si>
  <si>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</si>
  <si>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</si>
  <si>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</si>
  <si>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</si>
  <si>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</si>
  <si>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</si>
  <si>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</si>
  <si>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</si>
  <si>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</si>
  <si>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</si>
  <si>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</si>
  <si>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</si>
  <si>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</si>
  <si>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</si>
  <si>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</si>
  <si>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</si>
  <si>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</si>
  <si>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</si>
  <si>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</si>
  <si>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</si>
  <si>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</si>
  <si>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</si>
  <si>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</si>
  <si>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</si>
  <si>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</si>
  <si>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</si>
  <si>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</si>
  <si>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</si>
  <si>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</si>
  <si>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</si>
  <si>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</si>
  <si>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</si>
  <si>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</si>
  <si>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</si>
  <si>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</si>
  <si>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</si>
  <si>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</si>
  <si>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</si>
  <si>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</si>
  <si>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</si>
  <si>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</si>
  <si>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</si>
  <si>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</si>
  <si>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</si>
  <si>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</si>
  <si>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</si>
  <si>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</si>
  <si>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</si>
  <si>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</si>
  <si>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</si>
  <si>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</si>
  <si>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</si>
  <si>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</si>
  <si>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</si>
  <si>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</si>
  <si>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</si>
  <si>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</si>
  <si>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</si>
  <si>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</si>
  <si>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</si>
  <si>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</si>
  <si>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</si>
  <si>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</si>
  <si>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</si>
  <si>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</si>
  <si>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</si>
  <si>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</si>
  <si>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</si>
  <si>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</si>
  <si>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</si>
  <si>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</si>
  <si>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</si>
  <si>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</si>
  <si>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</si>
  <si>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</si>
  <si>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</si>
  <si>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</si>
  <si>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</si>
  <si>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</si>
  <si>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</si>
  <si>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</si>
  <si>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</si>
  <si>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</si>
  <si>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</si>
  <si>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</si>
  <si>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</si>
  <si>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</si>
  <si>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</si>
  <si>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</si>
  <si>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</si>
  <si>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</si>
  <si>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</si>
  <si>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</si>
  <si>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</si>
  <si>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</si>
  <si>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</si>
  <si>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</si>
  <si>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</si>
  <si>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</si>
  <si>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</si>
  <si>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</si>
  <si>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</si>
  <si>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</si>
  <si>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</si>
  <si>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</si>
  <si>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</si>
  <si>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</si>
  <si>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</si>
  <si>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</si>
  <si>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</si>
  <si>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</si>
  <si>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</si>
  <si>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</si>
  <si>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</si>
  <si>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</si>
  <si>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</si>
  <si>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</si>
  <si>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</si>
  <si>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</si>
  <si>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</si>
  <si>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</si>
  <si>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</si>
  <si>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</si>
  <si>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</si>
  <si>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</si>
  <si>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</si>
  <si>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</si>
  <si>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</si>
  <si>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</si>
  <si>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</si>
  <si>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</si>
  <si>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</si>
  <si>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</si>
  <si>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</si>
  <si>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</si>
  <si>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</si>
  <si>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</si>
  <si>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</si>
  <si>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</si>
  <si>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</si>
  <si>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</si>
  <si>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</si>
  <si>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</si>
  <si>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</si>
  <si>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</si>
  <si>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</si>
  <si>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</si>
  <si>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</si>
  <si>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</si>
  <si>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</si>
  <si>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</si>
  <si>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</si>
  <si>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</si>
  <si>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</si>
  <si>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</si>
  <si>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</si>
  <si>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</si>
  <si>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</si>
  <si>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</si>
  <si>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</si>
  <si>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</si>
  <si>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</si>
  <si>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</si>
  <si>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</si>
  <si>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</si>
  <si>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</si>
  <si>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</si>
  <si>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</si>
  <si>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</si>
  <si>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</si>
  <si>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</si>
  <si>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</si>
  <si>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</si>
  <si>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</si>
  <si>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</si>
  <si>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</si>
  <si>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</si>
  <si>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</si>
  <si>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</si>
  <si>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</si>
  <si>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</si>
  <si>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</si>
  <si>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</si>
  <si>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</si>
  <si>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</si>
  <si>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</si>
  <si>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</si>
  <si>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</si>
  <si>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</si>
  <si>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</si>
  <si>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</si>
  <si>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</si>
  <si>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</si>
  <si>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</si>
  <si>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</si>
  <si>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</si>
  <si>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</si>
  <si>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</si>
  <si>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</si>
  <si>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</si>
  <si>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</si>
  <si>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</si>
  <si>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</si>
  <si>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</si>
  <si>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</si>
  <si>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</si>
  <si>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</si>
  <si>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</si>
  <si>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</si>
  <si>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</si>
  <si>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</si>
  <si>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</si>
  <si>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</si>
  <si>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</si>
  <si>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</si>
  <si>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</si>
  <si>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</si>
  <si>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</si>
  <si>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</si>
  <si>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</si>
  <si>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</si>
  <si>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</si>
  <si>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</si>
  <si>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</si>
  <si>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</si>
  <si>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</si>
  <si>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</si>
  <si>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</si>
  <si>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</si>
  <si>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</si>
  <si>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</si>
  <si>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</si>
  <si>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</si>
  <si>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</si>
  <si>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</si>
  <si>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</si>
  <si>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</si>
  <si>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</si>
  <si>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</si>
  <si>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</si>
  <si>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</si>
  <si>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</si>
  <si>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</si>
  <si>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</si>
  <si>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</si>
  <si>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</si>
  <si>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</si>
  <si>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</si>
  <si>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</si>
  <si>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</si>
  <si>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</si>
  <si>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</si>
  <si>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</si>
  <si>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</si>
  <si>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</si>
  <si>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</si>
  <si>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</si>
  <si>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</si>
  <si>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</si>
  <si>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</si>
  <si>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</si>
  <si>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</si>
  <si>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</si>
  <si>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</si>
  <si>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</si>
  <si>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</si>
  <si>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</si>
  <si>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</si>
  <si>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</si>
  <si>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</si>
  <si>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</si>
  <si>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</si>
  <si>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</si>
  <si>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</si>
  <si>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</si>
  <si>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</si>
  <si>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</si>
  <si>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</si>
  <si>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</si>
  <si>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</si>
  <si>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</si>
  <si>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</si>
  <si>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</si>
  <si>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</si>
  <si>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</si>
  <si>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</si>
  <si>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</si>
  <si>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</si>
  <si>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</si>
  <si>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</si>
  <si>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</si>
  <si>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</si>
  <si>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</si>
  <si>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</si>
  <si>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</si>
  <si>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</si>
  <si>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</si>
  <si>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</si>
  <si>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</si>
  <si>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</si>
  <si>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</si>
  <si>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</si>
  <si>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</si>
  <si>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</si>
  <si>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</si>
  <si>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</si>
  <si>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</si>
  <si>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</si>
  <si>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</si>
  <si>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</si>
  <si>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</si>
  <si>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</si>
  <si>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</si>
  <si>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</si>
  <si>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</si>
  <si>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</si>
  <si>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</si>
  <si>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</si>
  <si>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</si>
  <si>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</si>
  <si>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</si>
  <si>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</si>
  <si>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</si>
  <si>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</si>
  <si>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</si>
  <si>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</si>
  <si>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</si>
  <si>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</si>
  <si>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</si>
  <si>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</si>
  <si>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</si>
  <si>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</si>
  <si>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</si>
  <si>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</si>
  <si>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</si>
  <si>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</si>
  <si>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</si>
  <si>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</si>
  <si>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</si>
  <si>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</si>
  <si>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</si>
  <si>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</si>
  <si>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</si>
  <si>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</si>
  <si>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</si>
  <si>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</si>
  <si>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</si>
  <si>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</si>
  <si>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</si>
  <si>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</si>
  <si>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</si>
  <si>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</si>
  <si>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</si>
  <si>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</si>
  <si>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</si>
  <si>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</si>
  <si>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</si>
  <si>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</si>
  <si>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</si>
  <si>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</si>
  <si>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</si>
  <si>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</si>
  <si>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</si>
  <si>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</si>
  <si>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</si>
  <si>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</si>
  <si>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</si>
  <si>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</si>
  <si>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</si>
  <si>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</si>
  <si>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</si>
  <si>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</si>
  <si>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</si>
  <si>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</si>
  <si>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</si>
  <si>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</si>
  <si>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</si>
  <si>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</si>
  <si>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</si>
  <si>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</si>
  <si>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</si>
  <si>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</si>
  <si>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</si>
  <si>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</si>
  <si>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</si>
  <si>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</si>
  <si>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</si>
  <si>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</si>
  <si>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</si>
  <si>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</si>
  <si>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</si>
  <si>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</si>
  <si>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</si>
  <si>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</si>
  <si>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</si>
  <si>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</si>
  <si>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</si>
  <si>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</si>
  <si>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</si>
  <si>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</si>
  <si>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</si>
  <si>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</si>
  <si>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</si>
  <si>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</si>
  <si>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</si>
  <si>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</si>
  <si>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</si>
  <si>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</si>
  <si>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</si>
  <si>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</si>
  <si>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</si>
  <si>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</si>
  <si>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</si>
  <si>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</si>
  <si>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</si>
  <si>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</si>
  <si>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</si>
  <si>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</si>
  <si>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</si>
  <si>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</si>
  <si>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</si>
  <si>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</si>
  <si>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</si>
  <si>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</si>
  <si>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</si>
  <si>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</si>
  <si>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</si>
  <si>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</si>
  <si>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</si>
  <si>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</si>
  <si>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</si>
  <si>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</si>
  <si>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</si>
  <si>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</si>
  <si>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</si>
  <si>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</si>
  <si>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</si>
  <si>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</si>
  <si>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</si>
  <si>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</si>
  <si>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</si>
  <si>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</si>
  <si>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</si>
  <si>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</si>
  <si>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</si>
  <si>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</si>
  <si>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</si>
  <si>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</si>
  <si>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</si>
  <si>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</si>
  <si>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</si>
  <si>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</si>
  <si>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</si>
  <si>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</si>
  <si>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</si>
  <si>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</si>
  <si>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</si>
  <si>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</si>
  <si>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</si>
  <si>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</si>
  <si>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</si>
  <si>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</si>
  <si>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</si>
  <si>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</si>
  <si>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</si>
  <si>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</si>
  <si>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</si>
  <si>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</si>
  <si>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</si>
  <si>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</si>
  <si>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</si>
  <si>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</si>
  <si>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</si>
  <si>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</si>
  <si>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</si>
  <si>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</si>
  <si>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</si>
  <si>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</si>
  <si>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</si>
  <si>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</si>
  <si>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</si>
  <si>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</si>
  <si>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</si>
  <si>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</si>
  <si>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</si>
  <si>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</si>
  <si>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</si>
  <si>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</si>
  <si>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</si>
  <si>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</si>
  <si>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</si>
  <si>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</si>
  <si>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</si>
  <si>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</si>
  <si>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</si>
  <si>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</si>
  <si>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</si>
  <si>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</si>
  <si>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</si>
  <si>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</si>
  <si>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</si>
  <si>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</si>
  <si>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</si>
  <si>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</si>
  <si>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</si>
  <si>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</si>
  <si>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</si>
  <si>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</si>
  <si>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</si>
  <si>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</si>
  <si>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</si>
  <si>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</si>
  <si>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</si>
  <si>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</si>
  <si>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</si>
  <si>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</si>
  <si>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</si>
  <si>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</si>
  <si>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</si>
  <si>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</si>
  <si>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</si>
  <si>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</si>
  <si>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</si>
  <si>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</si>
  <si>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</si>
  <si>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</si>
  <si>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</si>
  <si>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</si>
  <si>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</si>
  <si>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</si>
  <si>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</si>
  <si>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</si>
  <si>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</si>
  <si>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</si>
  <si>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</si>
  <si>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</si>
  <si>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</si>
  <si>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</si>
  <si>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</si>
  <si>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</si>
  <si>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</si>
  <si>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</si>
  <si>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</si>
  <si>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</si>
  <si>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</si>
  <si>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</si>
  <si>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</si>
  <si>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</si>
  <si>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</si>
  <si>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</si>
  <si>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</si>
  <si>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</si>
  <si>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</si>
  <si>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</si>
  <si>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</si>
  <si>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</si>
  <si>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</si>
  <si>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</si>
  <si>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</si>
  <si>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</si>
  <si>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</si>
  <si>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</si>
  <si>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</si>
  <si>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</si>
  <si>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</si>
  <si>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</si>
  <si>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</si>
  <si>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</si>
  <si>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</si>
  <si>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</si>
  <si>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</si>
  <si>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</si>
  <si>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</si>
  <si>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</si>
  <si>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</si>
  <si>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</si>
  <si>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</si>
  <si>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</si>
  <si>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</si>
  <si>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</si>
  <si>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</si>
  <si>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</si>
  <si>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</si>
  <si>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</si>
  <si>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</si>
  <si>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</si>
  <si>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</si>
  <si>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</si>
  <si>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</si>
  <si>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</si>
  <si>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</si>
  <si>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</si>
  <si>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</si>
  <si>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</si>
  <si>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</si>
  <si>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</si>
  <si>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</si>
  <si>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</si>
  <si>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</si>
  <si>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</si>
  <si>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</si>
  <si>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</si>
  <si>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</si>
  <si>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</si>
  <si>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</si>
  <si>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</si>
  <si>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</si>
  <si>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</si>
  <si>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</si>
  <si>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</si>
  <si>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</si>
  <si>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</si>
  <si>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</si>
  <si>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</si>
  <si>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</si>
  <si>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</si>
  <si>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</si>
  <si>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</si>
  <si>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</si>
  <si>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</si>
  <si>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</si>
  <si>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</si>
  <si>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</si>
  <si>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</si>
  <si>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</si>
  <si>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</si>
  <si>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</si>
  <si>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</si>
  <si>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</si>
  <si>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</si>
  <si>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</si>
  <si>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</si>
  <si>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</si>
  <si>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</si>
  <si>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</si>
  <si>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</si>
  <si>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</si>
  <si>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</si>
  <si>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</si>
  <si>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</si>
  <si>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</si>
  <si>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</si>
  <si>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</si>
  <si>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</si>
  <si>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</si>
  <si>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</si>
  <si>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</si>
  <si>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</si>
  <si>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</si>
  <si>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</si>
  <si>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</si>
  <si>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</si>
  <si>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</si>
  <si>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</si>
  <si>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</si>
  <si>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</si>
  <si>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</si>
  <si>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</si>
  <si>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</si>
  <si>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</si>
  <si>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</si>
  <si>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</si>
  <si>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</si>
  <si>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</si>
  <si>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</si>
  <si>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</si>
  <si>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</si>
  <si>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</si>
  <si>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</si>
  <si>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</si>
  <si>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</si>
  <si>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</si>
  <si>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</si>
  <si>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</si>
  <si>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</si>
  <si>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</si>
  <si>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</si>
  <si>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</si>
  <si>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</si>
  <si>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</si>
  <si>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</si>
  <si>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</si>
  <si>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</si>
  <si>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</si>
  <si>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</si>
  <si>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</si>
  <si>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</si>
  <si>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</si>
  <si>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</si>
  <si>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</si>
  <si>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</si>
  <si>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</si>
  <si>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</si>
  <si>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</si>
  <si>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</si>
  <si>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</si>
  <si>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</si>
  <si>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</si>
  <si>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</si>
  <si>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</si>
  <si>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</si>
  <si>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</si>
  <si>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</si>
  <si>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</si>
  <si>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</si>
  <si>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</si>
  <si>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</si>
  <si>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</si>
  <si>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</si>
  <si>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</si>
  <si>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</si>
  <si>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</si>
  <si>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</si>
  <si>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</si>
  <si>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</si>
  <si>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</si>
  <si>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</si>
  <si>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</si>
  <si>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</si>
  <si>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</si>
  <si>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</si>
  <si>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</si>
  <si>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</si>
  <si>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</si>
  <si>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</si>
  <si>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</si>
  <si>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</si>
  <si>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</si>
  <si>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</si>
  <si>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</si>
  <si>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</si>
  <si>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</si>
  <si>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</si>
  <si>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</si>
  <si>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</si>
  <si>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</si>
  <si>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</si>
  <si>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</si>
  <si>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</si>
  <si>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</si>
  <si>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</si>
  <si>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</si>
  <si>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</si>
  <si>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</si>
  <si>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</si>
  <si>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</si>
  <si>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</si>
  <si>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</si>
  <si>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</si>
  <si>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</si>
  <si>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</si>
  <si>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</si>
  <si>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</si>
  <si>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</si>
  <si>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</si>
  <si>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</si>
  <si>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</si>
  <si>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</si>
  <si>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</si>
  <si>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</si>
  <si>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</si>
  <si>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</si>
  <si>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</si>
  <si>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</si>
  <si>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</si>
  <si>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</si>
  <si>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</si>
  <si>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</si>
  <si>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</si>
  <si>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</si>
  <si>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</si>
  <si>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</si>
  <si>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</si>
  <si>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</si>
  <si>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</si>
  <si>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</si>
  <si>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</si>
  <si>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</si>
  <si>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</si>
  <si>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</si>
  <si>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</si>
  <si>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</si>
  <si>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</si>
  <si>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</si>
  <si>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</si>
  <si>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</si>
  <si>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</si>
  <si>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</si>
  <si>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</si>
  <si>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</si>
  <si>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</si>
  <si>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</si>
  <si>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</si>
  <si>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</si>
  <si>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</si>
  <si>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</si>
  <si>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</si>
  <si>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</si>
  <si>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</si>
  <si>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</si>
  <si>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</si>
  <si>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</si>
  <si>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</si>
  <si>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</si>
  <si>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</si>
  <si>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</si>
  <si>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</si>
  <si>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</si>
  <si>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</si>
  <si>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</si>
  <si>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</si>
  <si>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</si>
  <si>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</si>
  <si>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</si>
  <si>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</si>
  <si>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</si>
  <si>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</si>
  <si>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</si>
  <si>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</si>
  <si>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</si>
  <si>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</si>
  <si>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</si>
  <si>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</si>
  <si>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</si>
  <si>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</si>
  <si>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</si>
  <si>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</si>
  <si>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</si>
  <si>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</si>
  <si>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</si>
  <si>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</si>
  <si>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</si>
  <si>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</si>
  <si>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</si>
  <si>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</si>
  <si>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</si>
  <si>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</si>
  <si>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</si>
  <si>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</si>
  <si>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</si>
  <si>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</si>
  <si>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</si>
  <si>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</si>
  <si>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</si>
  <si>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</si>
  <si>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</si>
  <si>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</si>
  <si>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</si>
  <si>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</si>
  <si>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</si>
  <si>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</si>
  <si>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</si>
  <si>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</si>
  <si>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</si>
  <si>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</si>
  <si>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</si>
  <si>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</si>
  <si>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</si>
  <si>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</si>
  <si>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</si>
  <si>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</si>
  <si>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</si>
  <si>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</si>
  <si>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</si>
  <si>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</si>
  <si>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</si>
  <si>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</si>
  <si>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</si>
  <si>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</si>
  <si>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</si>
  <si>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</si>
  <si>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</si>
  <si>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</si>
  <si>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</si>
  <si>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</si>
  <si>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</si>
  <si>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</si>
  <si>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</si>
  <si>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</si>
  <si>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</si>
  <si>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</si>
  <si>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</si>
  <si>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</si>
  <si>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</si>
  <si>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</si>
  <si>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</si>
  <si>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</si>
  <si>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</si>
  <si>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</si>
  <si>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</si>
  <si>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</si>
  <si>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</si>
  <si>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</si>
  <si>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</si>
  <si>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</si>
  <si>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</si>
  <si>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</si>
  <si>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</si>
  <si>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</si>
  <si>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</si>
  <si>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</si>
  <si>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</si>
  <si>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</si>
  <si>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</si>
  <si>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</si>
  <si>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</si>
  <si>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</si>
  <si>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</si>
  <si>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</si>
  <si>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</si>
  <si>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</si>
  <si>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</si>
  <si>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</si>
  <si>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</si>
  <si>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</si>
  <si>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</si>
  <si>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</si>
  <si>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</si>
  <si>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</si>
  <si>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</si>
  <si>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</si>
  <si>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</si>
  <si>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</si>
  <si>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</si>
  <si>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</si>
  <si>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</si>
  <si>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</si>
  <si>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</si>
  <si>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</si>
  <si>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</si>
  <si>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</si>
  <si>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</si>
  <si>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</si>
  <si>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</si>
  <si>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</si>
  <si>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</si>
  <si>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</si>
  <si>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</si>
  <si>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</si>
  <si>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</si>
  <si>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</si>
  <si>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</si>
  <si>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</si>
  <si>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</si>
  <si>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</si>
  <si>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</si>
  <si>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</si>
  <si>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</si>
  <si>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</si>
  <si>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</si>
  <si>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</si>
  <si>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</si>
  <si>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</si>
  <si>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</si>
  <si>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</si>
  <si>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</si>
  <si>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</si>
  <si>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</si>
  <si>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</si>
  <si>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</si>
  <si>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</si>
  <si>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</si>
  <si>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</si>
  <si>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</si>
  <si>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</si>
  <si>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</si>
  <si>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</si>
  <si>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</si>
  <si>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</si>
  <si>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</si>
  <si>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</si>
  <si>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</si>
  <si>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</si>
  <si>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</si>
  <si>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</si>
  <si>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</si>
  <si>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</si>
  <si>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</si>
  <si>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</si>
  <si>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</si>
  <si>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</si>
  <si>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</si>
  <si>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</si>
  <si>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</si>
  <si>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</si>
  <si>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</si>
  <si>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</si>
  <si>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</si>
  <si>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</si>
  <si>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</si>
  <si>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</si>
  <si>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</si>
  <si>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</si>
  <si>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</si>
  <si>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</si>
  <si>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</si>
  <si>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</si>
  <si>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</si>
  <si>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</si>
  <si>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</si>
  <si>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</si>
  <si>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</si>
  <si>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</si>
  <si>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</si>
  <si>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</si>
  <si>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</si>
  <si>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</si>
  <si>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</si>
  <si>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</si>
  <si>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</si>
  <si>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</si>
  <si>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</si>
  <si>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</si>
  <si>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</si>
  <si>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</si>
  <si>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</si>
  <si>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</si>
  <si>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</si>
  <si>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</si>
  <si>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</si>
  <si>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</si>
  <si>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</si>
  <si>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</si>
  <si>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</si>
  <si>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</si>
  <si>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</si>
  <si>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</si>
  <si>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</si>
  <si>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</si>
  <si>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</si>
  <si>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</si>
  <si>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</si>
  <si>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</si>
  <si>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</si>
  <si>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</si>
  <si>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</si>
  <si>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</si>
  <si>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</si>
  <si>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</si>
  <si>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</si>
  <si>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</si>
  <si>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</si>
  <si>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</si>
  <si>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</si>
  <si>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</si>
  <si>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</si>
  <si>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</si>
  <si>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</si>
  <si>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</si>
  <si>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</si>
  <si>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</si>
  <si>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</si>
  <si>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</si>
  <si>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</si>
  <si>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</si>
  <si>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</si>
  <si>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</si>
  <si>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</si>
  <si>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</si>
  <si>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</si>
  <si>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</si>
  <si>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</si>
  <si>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</si>
  <si>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</si>
  <si>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</si>
  <si>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</si>
  <si>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</si>
  <si>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</si>
  <si>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</si>
  <si>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</si>
  <si>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</si>
  <si>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</si>
  <si>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</si>
  <si>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</si>
  <si>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</si>
  <si>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</si>
  <si>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</si>
  <si>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</si>
  <si>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</si>
  <si>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</si>
  <si>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</si>
  <si>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</si>
  <si>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</si>
  <si>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</si>
  <si>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</si>
  <si>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</si>
  <si>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</si>
  <si>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</si>
  <si>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</si>
  <si>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</si>
  <si>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</si>
  <si>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</si>
  <si>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</si>
  <si>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</si>
  <si>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</si>
  <si>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</si>
  <si>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</si>
  <si>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</si>
  <si>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</si>
  <si>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</si>
  <si>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</si>
  <si>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</si>
  <si>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</si>
  <si>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</si>
  <si>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</si>
  <si>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</si>
  <si>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</si>
  <si>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</si>
  <si>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</si>
  <si>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</si>
  <si>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</si>
  <si>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</si>
  <si>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</si>
  <si>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</si>
  <si>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</si>
  <si>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</si>
  <si>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</si>
  <si>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</si>
  <si>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</si>
  <si>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</si>
  <si>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</si>
  <si>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</si>
  <si>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</si>
  <si>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</si>
  <si>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</si>
  <si>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</si>
  <si>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</si>
  <si>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</si>
  <si>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</si>
  <si>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</si>
  <si>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</si>
  <si>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</si>
  <si>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</si>
  <si>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</si>
  <si>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</si>
  <si>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</si>
  <si>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</si>
  <si>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</si>
  <si>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</si>
  <si>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</si>
  <si>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</si>
  <si>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</si>
  <si>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</si>
  <si>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</si>
  <si>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</si>
  <si>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</si>
  <si>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</si>
  <si>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</si>
  <si>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</si>
  <si>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</si>
  <si>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</si>
  <si>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</si>
  <si>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</si>
  <si>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</si>
  <si>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</si>
  <si>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</si>
  <si>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</si>
  <si>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</si>
  <si>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</si>
  <si>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</si>
  <si>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</si>
  <si>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</si>
  <si>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</si>
  <si>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</si>
  <si>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</si>
  <si>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</si>
  <si>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</si>
  <si>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</si>
  <si>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</si>
  <si>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</si>
  <si>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</si>
  <si>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</si>
  <si>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</si>
  <si>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</si>
  <si>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</si>
  <si>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</si>
  <si>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</si>
  <si>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</si>
  <si>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</si>
  <si>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</si>
  <si>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</si>
  <si>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</si>
  <si>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</si>
  <si>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</si>
  <si>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</si>
  <si>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</si>
  <si>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</si>
  <si>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</si>
  <si>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</si>
  <si>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</si>
  <si>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</si>
  <si>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</si>
  <si>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</si>
  <si>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</si>
  <si>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</si>
  <si>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</si>
  <si>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</si>
  <si>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</si>
  <si>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</si>
  <si>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</si>
  <si>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</si>
  <si>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</si>
  <si>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</si>
  <si>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</si>
  <si>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</si>
  <si>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</si>
  <si>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</si>
  <si>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</si>
  <si>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</si>
  <si>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</si>
  <si>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</si>
  <si>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</si>
  <si>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</si>
  <si>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</si>
  <si>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</si>
  <si>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</si>
  <si>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</si>
  <si>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</si>
  <si>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</si>
  <si>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</si>
  <si>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</si>
  <si>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</si>
  <si>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</si>
  <si>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</si>
  <si>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</si>
  <si>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</si>
  <si>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</si>
  <si>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</si>
  <si>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</si>
  <si>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</si>
  <si>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</si>
  <si>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</si>
  <si>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</si>
  <si>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</si>
  <si>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</si>
  <si>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</si>
  <si>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</si>
  <si>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</si>
  <si>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</si>
  <si>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</si>
  <si>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</si>
  <si>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</si>
  <si>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</si>
  <si>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</si>
  <si>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</si>
  <si>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</si>
  <si>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</si>
  <si>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</si>
  <si>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</si>
  <si>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</si>
  <si>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</si>
  <si>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</si>
  <si>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</si>
  <si>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</si>
  <si>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</si>
  <si>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</si>
  <si>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</si>
  <si>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</si>
  <si>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</si>
  <si>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</si>
  <si>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</si>
  <si>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</si>
  <si>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</si>
  <si>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</si>
  <si>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</si>
  <si>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</si>
  <si>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</si>
  <si>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</si>
  <si>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</si>
  <si>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</si>
  <si>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</si>
  <si>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</si>
  <si>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</si>
  <si>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</si>
  <si>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</si>
  <si>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</si>
  <si>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</si>
  <si>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</si>
  <si>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</si>
  <si>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</si>
  <si>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</si>
  <si>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</si>
  <si>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</si>
  <si>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</si>
  <si>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</si>
  <si>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</si>
  <si>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</si>
  <si>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</si>
  <si>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</si>
  <si>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</si>
  <si>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</si>
  <si>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</si>
  <si>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</si>
  <si>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</si>
  <si>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</si>
  <si>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</si>
  <si>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</si>
  <si>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</si>
  <si>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</si>
  <si>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</si>
  <si>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</si>
  <si>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</si>
  <si>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</si>
  <si>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</si>
  <si>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</si>
  <si>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</si>
  <si>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</si>
  <si>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</si>
  <si>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</si>
  <si>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</si>
  <si>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</si>
  <si>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</si>
  <si>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</si>
  <si>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</si>
  <si>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</si>
  <si>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</si>
  <si>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</si>
  <si>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</si>
  <si>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</si>
  <si>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</si>
  <si>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</si>
  <si>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</si>
  <si>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</si>
  <si>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</si>
  <si>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</si>
  <si>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</si>
  <si>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</si>
  <si>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</si>
  <si>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</si>
  <si>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</si>
  <si>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</si>
  <si>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</si>
  <si>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</si>
  <si>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</si>
  <si>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</si>
  <si>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</si>
  <si>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</si>
  <si>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</si>
  <si>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</si>
  <si>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</si>
  <si>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</si>
  <si>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</si>
  <si>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</si>
  <si>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</si>
  <si>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</si>
  <si>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</si>
  <si>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</si>
  <si>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</si>
  <si>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</si>
  <si>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</si>
  <si>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</si>
  <si>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</si>
  <si>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</si>
  <si>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</si>
  <si>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</si>
  <si>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</si>
  <si>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</si>
  <si>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</si>
  <si>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</si>
  <si>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</si>
  <si>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</si>
  <si>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</si>
  <si>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</si>
  <si>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</si>
  <si>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</si>
  <si>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</si>
  <si>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</si>
  <si>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</si>
  <si>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</si>
  <si>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</si>
  <si>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</si>
  <si>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</si>
  <si>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</si>
  <si>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</si>
  <si>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</si>
  <si>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</si>
  <si>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</si>
  <si>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</si>
  <si>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</si>
  <si>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</si>
  <si>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</si>
  <si>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</si>
  <si>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</si>
  <si>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</si>
  <si>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</si>
  <si>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</si>
  <si>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</si>
  <si>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</si>
  <si>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</si>
  <si>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</si>
  <si>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</si>
  <si>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</si>
  <si>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</si>
  <si>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</si>
  <si>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</si>
  <si>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</si>
  <si>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</si>
  <si>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</si>
  <si>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</si>
  <si>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</si>
  <si>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</si>
  <si>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</si>
  <si>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</si>
  <si>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</si>
  <si>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</si>
  <si>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</si>
  <si>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</si>
  <si>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</si>
  <si>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</si>
  <si>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</si>
  <si>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</si>
  <si>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</si>
  <si>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</si>
  <si>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</si>
  <si>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</si>
  <si>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</si>
  <si>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</si>
  <si>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</si>
  <si>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</si>
  <si>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</si>
  <si>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</si>
  <si>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</si>
  <si>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</si>
  <si>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</si>
  <si>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</si>
  <si>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</si>
  <si>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</si>
  <si>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</si>
  <si>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</si>
  <si>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</si>
  <si>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</si>
  <si>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</si>
  <si>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</si>
  <si>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</si>
  <si>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</si>
  <si>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</si>
  <si>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</si>
  <si>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</si>
  <si>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</si>
  <si>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</si>
  <si>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</si>
  <si>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</si>
  <si>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</si>
  <si>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</si>
  <si>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</si>
  <si>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</si>
  <si>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</si>
  <si>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</si>
  <si>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</si>
  <si>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</si>
  <si>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</si>
  <si>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</si>
  <si>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</si>
  <si>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</si>
  <si>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</si>
  <si>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</si>
  <si>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</si>
  <si>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</si>
  <si>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</si>
  <si>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</si>
  <si>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</si>
  <si>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</si>
  <si>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</si>
  <si>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</si>
  <si>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</si>
  <si>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</si>
  <si>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</si>
  <si>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</si>
  <si>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</si>
  <si>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</si>
  <si>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</si>
  <si>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</si>
  <si>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</si>
  <si>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</si>
  <si>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</si>
  <si>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</si>
  <si>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</si>
  <si>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</si>
  <si>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</si>
  <si>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</si>
  <si>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</si>
  <si>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</si>
  <si>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</si>
  <si>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</si>
  <si>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</si>
  <si>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</si>
  <si>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</si>
  <si>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</si>
  <si>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</si>
  <si>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</si>
  <si>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</si>
  <si>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</si>
  <si>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</si>
  <si>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</si>
  <si>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</si>
  <si>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</si>
  <si>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</si>
  <si>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</si>
  <si>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</si>
  <si>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</si>
  <si>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</si>
  <si>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</si>
  <si>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</si>
  <si>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</si>
  <si>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</si>
  <si>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</si>
  <si>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</si>
  <si>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</si>
  <si>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</si>
  <si>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</si>
  <si>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</si>
  <si>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</si>
  <si>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</si>
  <si>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</si>
  <si>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</si>
  <si>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</si>
  <si>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</si>
  <si>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</si>
  <si>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</si>
  <si>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</si>
  <si>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</si>
  <si>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</si>
  <si>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</si>
  <si>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</si>
  <si>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</si>
  <si>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</si>
  <si>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</si>
  <si>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</si>
  <si>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</si>
  <si>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</si>
  <si>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</si>
  <si>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</si>
  <si>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</si>
  <si>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</si>
  <si>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</si>
  <si>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</si>
  <si>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</si>
  <si>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</si>
  <si>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</si>
  <si>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</si>
  <si>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</si>
  <si>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</si>
  <si>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</si>
  <si>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</si>
  <si>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</si>
  <si>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</si>
  <si>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</si>
  <si>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</si>
  <si>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</si>
  <si>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</si>
  <si>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</si>
  <si>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</si>
  <si>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</si>
  <si>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</si>
  <si>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</si>
  <si>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</si>
  <si>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</si>
  <si>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</si>
  <si>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</si>
  <si>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</si>
  <si>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</si>
  <si>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</si>
  <si>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</si>
  <si>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</si>
  <si>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</si>
  <si>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</si>
  <si>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</si>
  <si>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</si>
  <si>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</si>
  <si>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</si>
  <si>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</si>
  <si>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</si>
  <si>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</si>
  <si>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</si>
  <si>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</si>
  <si>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</si>
  <si>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</si>
  <si>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</si>
  <si>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</si>
  <si>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</si>
  <si>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</si>
  <si>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</si>
  <si>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</si>
  <si>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</si>
  <si>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</si>
  <si>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</si>
  <si>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</si>
  <si>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</si>
  <si>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</si>
  <si>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</si>
  <si>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</si>
  <si>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</si>
  <si>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</si>
  <si>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</si>
  <si>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</si>
  <si>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</si>
  <si>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</si>
  <si>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</si>
  <si>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</si>
  <si>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</si>
  <si>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</si>
  <si>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</si>
  <si>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</si>
  <si>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</si>
  <si>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</si>
  <si>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</si>
  <si>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</si>
  <si>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</si>
  <si>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</si>
  <si>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</si>
  <si>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</si>
  <si>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</si>
  <si>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</si>
  <si>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</si>
  <si>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</si>
  <si>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</si>
  <si>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</si>
  <si>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</si>
  <si>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</si>
  <si>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</si>
  <si>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</si>
  <si>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</si>
  <si>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</si>
  <si>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</si>
  <si>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</si>
  <si>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</si>
  <si>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</si>
  <si>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</si>
  <si>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</si>
  <si>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</si>
  <si>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</si>
  <si>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</si>
  <si>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</si>
  <si>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</si>
  <si>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</si>
  <si>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</si>
  <si>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</si>
  <si>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</si>
  <si>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</si>
  <si>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</si>
  <si>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</si>
  <si>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</si>
  <si>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</si>
  <si>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</si>
  <si>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</si>
  <si>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</si>
  <si>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</si>
  <si>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</si>
  <si>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</si>
  <si>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</si>
  <si>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</si>
  <si>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</si>
  <si>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</si>
  <si>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</si>
  <si>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</si>
  <si>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</si>
  <si>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</si>
  <si>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</si>
  <si>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</si>
  <si>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</si>
  <si>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</si>
  <si>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</si>
  <si>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</si>
  <si>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</si>
  <si>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</si>
  <si>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</si>
  <si>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</si>
  <si>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</si>
  <si>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</si>
  <si>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</si>
  <si>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</si>
  <si>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</si>
  <si>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</si>
  <si>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</si>
  <si>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</si>
  <si>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</si>
  <si>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</si>
  <si>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</si>
  <si>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</si>
  <si>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</si>
  <si>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</si>
  <si>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</si>
  <si>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</si>
  <si>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</si>
  <si>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</si>
  <si>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</si>
  <si>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</si>
  <si>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</si>
  <si>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</si>
  <si>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</si>
  <si>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</si>
  <si>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</si>
  <si>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</si>
  <si>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</si>
  <si>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</si>
  <si>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</si>
  <si>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</si>
  <si>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</si>
  <si>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</si>
  <si>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</si>
  <si>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</si>
  <si>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</si>
  <si>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</si>
  <si>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</si>
  <si>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</si>
  <si>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</si>
  <si>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</si>
  <si>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</si>
  <si>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</si>
  <si>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</si>
  <si>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</si>
  <si>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</si>
  <si>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</si>
  <si>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</si>
  <si>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</si>
  <si>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</si>
  <si>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</si>
  <si>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</si>
  <si>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</si>
  <si>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</si>
  <si>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</si>
  <si>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</si>
  <si>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</si>
  <si>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</si>
  <si>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</si>
  <si>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</si>
  <si>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</si>
  <si>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</si>
  <si>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</si>
  <si>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</si>
  <si>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</si>
  <si>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</si>
  <si>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</si>
  <si>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</si>
  <si>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</si>
  <si>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</si>
  <si>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</si>
  <si>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</si>
  <si>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</si>
  <si>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</si>
  <si>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</si>
  <si>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</si>
  <si>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</si>
  <si>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</si>
  <si>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</si>
  <si>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</si>
  <si>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</si>
  <si>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</si>
  <si>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</si>
  <si>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</si>
  <si>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</si>
  <si>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</si>
  <si>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</si>
  <si>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</si>
  <si>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</si>
  <si>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</si>
  <si>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</si>
  <si>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</si>
  <si>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</si>
  <si>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</si>
  <si>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</si>
  <si>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</si>
  <si>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</si>
  <si>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</si>
  <si>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</si>
  <si>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</si>
  <si>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</si>
  <si>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</si>
  <si>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</si>
  <si>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</si>
  <si>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</si>
  <si>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</si>
  <si>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</si>
  <si>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</si>
  <si>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</si>
  <si>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</si>
  <si>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</si>
  <si>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</si>
  <si>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</si>
  <si>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</si>
  <si>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</si>
  <si>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</si>
  <si>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</si>
  <si>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</si>
  <si>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</si>
  <si>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</si>
  <si>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</si>
  <si>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</si>
  <si>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</si>
  <si>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</si>
  <si>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</si>
  <si>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</si>
  <si>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</si>
  <si>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</si>
  <si>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</si>
  <si>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</si>
  <si>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</si>
  <si>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</si>
  <si>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</si>
  <si>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</si>
  <si>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</si>
  <si>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</si>
  <si>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</si>
  <si>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</si>
  <si>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</si>
  <si>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</si>
  <si>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</si>
  <si>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</si>
  <si>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</si>
  <si>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</si>
  <si>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</si>
  <si>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</si>
  <si>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</si>
  <si>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</si>
  <si>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</si>
  <si>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</si>
  <si>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</si>
  <si>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</si>
  <si>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</si>
  <si>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</si>
  <si>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</si>
  <si>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</si>
  <si>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</si>
  <si>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</si>
  <si>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</si>
  <si>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</si>
  <si>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</si>
  <si>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</si>
  <si>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</si>
  <si>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</si>
  <si>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</si>
  <si>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</si>
  <si>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</si>
  <si>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</si>
  <si>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</si>
  <si>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</si>
  <si>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</si>
  <si>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</si>
  <si>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</si>
  <si>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</si>
  <si>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</si>
  <si>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</si>
  <si>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</si>
  <si>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</si>
  <si>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</si>
  <si>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</si>
  <si>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</si>
  <si>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</si>
  <si>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</si>
  <si>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</si>
  <si>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</si>
  <si>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</si>
  <si>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</si>
  <si>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</si>
  <si>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</si>
  <si>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</si>
  <si>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</si>
  <si>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</si>
  <si>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</si>
  <si>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</si>
  <si>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</si>
  <si>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</si>
  <si>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</si>
  <si>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</si>
  <si>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</si>
  <si>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</si>
  <si>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</si>
  <si>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</si>
  <si>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</si>
  <si>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</si>
  <si>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</si>
  <si>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</si>
  <si>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</si>
  <si>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</si>
  <si>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</si>
  <si>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</si>
  <si>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</si>
  <si>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</si>
  <si>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</si>
  <si>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</si>
  <si>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</si>
  <si>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</si>
  <si>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</si>
  <si>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</si>
  <si>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</si>
  <si>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</si>
  <si>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</si>
  <si>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</si>
  <si>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</si>
  <si>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</si>
  <si>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</si>
  <si>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</si>
  <si>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</si>
  <si>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</si>
  <si>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</si>
  <si>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</si>
  <si>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</si>
  <si>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</si>
  <si>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</si>
  <si>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</si>
  <si>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</si>
  <si>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</si>
  <si>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</si>
  <si>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</si>
  <si>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</si>
  <si>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</si>
  <si>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</si>
  <si>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</si>
  <si>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</si>
  <si>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</si>
  <si>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</si>
  <si>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</si>
  <si>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</si>
  <si>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</si>
  <si>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</si>
  <si>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</si>
  <si>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</si>
  <si>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</si>
  <si>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</si>
  <si>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</si>
  <si>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</si>
  <si>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</si>
  <si>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</si>
  <si>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</si>
  <si>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</si>
  <si>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</si>
  <si>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</si>
  <si>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</si>
  <si>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</si>
  <si>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</si>
  <si>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</si>
  <si>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</si>
  <si>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</si>
  <si>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</si>
  <si>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</si>
  <si>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</si>
  <si>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</si>
  <si>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</si>
  <si>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</si>
  <si>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</si>
  <si>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</si>
  <si>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</si>
  <si>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</si>
  <si>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</si>
  <si>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</si>
  <si>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</si>
  <si>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</si>
  <si>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</si>
  <si>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</si>
  <si>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</si>
  <si>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</si>
  <si>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</si>
  <si>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</si>
  <si>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</si>
  <si>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</si>
  <si>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</si>
  <si>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</si>
  <si>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</si>
  <si>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</si>
  <si>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</si>
  <si>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</si>
  <si>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</si>
  <si>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</si>
  <si>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</si>
  <si>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</si>
  <si>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</si>
  <si>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</si>
  <si>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</si>
  <si>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</si>
  <si>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</si>
  <si>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</si>
  <si>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</si>
  <si>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</si>
  <si>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</si>
  <si>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</si>
  <si>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</si>
  <si>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</si>
  <si>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</si>
  <si>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</si>
  <si>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</si>
  <si>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</si>
  <si>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</si>
  <si>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</si>
  <si>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</si>
  <si>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</si>
  <si>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</si>
  <si>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</si>
  <si>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</si>
  <si>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</si>
  <si>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</si>
  <si>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</si>
  <si>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</si>
  <si>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</si>
  <si>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</si>
  <si>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</si>
  <si>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</si>
  <si>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</si>
  <si>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</si>
  <si>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</si>
  <si>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</si>
  <si>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</si>
  <si>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</si>
  <si>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</si>
  <si>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</si>
  <si>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</si>
  <si>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</si>
  <si>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</si>
  <si>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</si>
  <si>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</si>
  <si>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</si>
  <si>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</si>
  <si>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</si>
  <si>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</si>
  <si>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</si>
  <si>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</si>
  <si>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</si>
  <si>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</si>
  <si>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</si>
  <si>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</si>
  <si>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</si>
  <si>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</si>
  <si>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</si>
  <si>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</si>
  <si>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</si>
  <si>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</si>
  <si>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</si>
  <si>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</si>
  <si>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</si>
  <si>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</si>
  <si>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</si>
  <si>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</si>
  <si>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</si>
  <si>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</si>
  <si>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</si>
  <si>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</si>
  <si>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</si>
  <si>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</si>
  <si>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</si>
  <si>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</si>
  <si>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</si>
  <si>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</si>
  <si>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</si>
  <si>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</si>
  <si>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</si>
  <si>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</si>
  <si>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</si>
  <si>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</si>
  <si>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</si>
  <si>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</si>
  <si>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</si>
  <si>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</si>
  <si>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</si>
  <si>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</si>
  <si>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</si>
  <si>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</si>
  <si>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</si>
  <si>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</si>
  <si>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</si>
  <si>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</si>
  <si>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</si>
  <si>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</si>
  <si>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</si>
  <si>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</si>
  <si>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</si>
  <si>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</si>
  <si>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</si>
  <si>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</si>
  <si>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</si>
  <si>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</si>
  <si>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</si>
  <si>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</si>
  <si>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</si>
  <si>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</si>
  <si>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</si>
  <si>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</si>
  <si>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</si>
  <si>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</si>
  <si>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</si>
  <si>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</si>
  <si>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</si>
  <si>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</si>
  <si>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</si>
  <si>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</si>
  <si>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</si>
  <si>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</si>
  <si>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</si>
  <si>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</si>
  <si>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</si>
  <si>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</si>
  <si>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</si>
  <si>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</si>
  <si>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</si>
  <si>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</si>
  <si>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</si>
  <si>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</si>
  <si>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</si>
  <si>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</si>
  <si>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</si>
  <si>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</si>
  <si>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</si>
  <si>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</si>
  <si>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</si>
  <si>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</si>
  <si>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</si>
  <si>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</si>
  <si>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</si>
  <si>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</si>
  <si>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</si>
  <si>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</si>
  <si>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</si>
  <si>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</si>
  <si>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</si>
  <si>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</si>
  <si>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</si>
  <si>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</si>
  <si>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</si>
  <si>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</si>
  <si>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</si>
  <si>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</si>
  <si>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</si>
  <si>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</si>
  <si>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</si>
  <si>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</si>
  <si>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</si>
  <si>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</si>
  <si>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</si>
  <si>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</si>
  <si>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</si>
  <si>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</si>
  <si>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</si>
  <si>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</si>
  <si>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</si>
  <si>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</si>
  <si>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</si>
  <si>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</si>
  <si>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</si>
  <si>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</si>
  <si>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</si>
  <si>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</si>
  <si>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</si>
  <si>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</si>
  <si>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</si>
  <si>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</si>
  <si>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</si>
  <si>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</si>
  <si>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</si>
  <si>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</si>
  <si>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</si>
  <si>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</si>
  <si>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</si>
  <si>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</si>
  <si>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</si>
  <si>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</si>
  <si>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</si>
  <si>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</si>
  <si>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</si>
  <si>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</si>
  <si>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</si>
  <si>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</si>
  <si>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</si>
  <si>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</si>
  <si>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</si>
  <si>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</si>
  <si>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</si>
  <si>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</si>
  <si>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</si>
  <si>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</si>
  <si>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</si>
  <si>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</si>
  <si>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</si>
  <si>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</si>
  <si>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</si>
  <si>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</si>
  <si>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</si>
  <si>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</si>
  <si>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</si>
  <si>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</si>
  <si>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</si>
  <si>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</si>
  <si>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</si>
  <si>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</si>
  <si>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</si>
  <si>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</si>
  <si>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</si>
  <si>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</si>
  <si>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</si>
  <si>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</si>
  <si>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</si>
  <si>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</si>
  <si>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</si>
  <si>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</si>
  <si>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</si>
  <si>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</si>
  <si>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</si>
  <si>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</si>
  <si>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</si>
  <si>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</si>
  <si>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</si>
  <si>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</si>
  <si>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</si>
  <si>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</si>
  <si>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</si>
  <si>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</si>
  <si>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</si>
  <si>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</si>
  <si>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</si>
  <si>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</si>
  <si>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</si>
  <si>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</si>
  <si>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</si>
  <si>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</si>
  <si>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</si>
  <si>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</si>
  <si>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</si>
  <si>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</si>
  <si>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</si>
  <si>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</si>
  <si>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</si>
  <si>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</si>
  <si>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</si>
  <si>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</si>
  <si>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</si>
  <si>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</si>
  <si>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</si>
  <si>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</si>
  <si>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</si>
  <si>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</si>
  <si>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</si>
  <si>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</si>
  <si>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</si>
  <si>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</si>
  <si>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</si>
  <si>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</si>
  <si>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</si>
  <si>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</si>
  <si>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</si>
  <si>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</si>
  <si>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</si>
  <si>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</si>
  <si>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</si>
  <si>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</si>
  <si>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</si>
  <si>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</si>
  <si>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</si>
  <si>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</si>
  <si>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</si>
  <si>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</si>
  <si>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</si>
  <si>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</si>
  <si>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</si>
  <si>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</si>
  <si>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</si>
  <si>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</si>
  <si>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</si>
  <si>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</si>
  <si>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</si>
  <si>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</si>
  <si>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</si>
  <si>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</si>
  <si>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</si>
  <si>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</si>
  <si>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</si>
  <si>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</si>
  <si>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</si>
  <si>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</si>
  <si>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</si>
  <si>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</si>
  <si>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</si>
  <si>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</si>
  <si>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</si>
  <si>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</si>
  <si>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</si>
  <si>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</si>
  <si>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</si>
  <si>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</si>
  <si>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</si>
  <si>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</si>
  <si>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</si>
  <si>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</si>
  <si>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</si>
  <si>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</si>
  <si>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</si>
  <si>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</si>
  <si>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</si>
  <si>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</si>
  <si>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</si>
  <si>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</si>
  <si>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</si>
  <si>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</si>
  <si>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</si>
  <si>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</si>
  <si>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</si>
  <si>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</si>
  <si>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</si>
  <si>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</si>
  <si>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</si>
  <si>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</si>
  <si>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</si>
  <si>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</si>
  <si>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</si>
  <si>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</si>
  <si>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</si>
  <si>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</si>
  <si>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</si>
  <si>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</si>
  <si>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</si>
  <si>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</si>
  <si>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</si>
  <si>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</si>
  <si>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</si>
  <si>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</si>
  <si>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</si>
  <si>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</si>
  <si>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</si>
  <si>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</si>
  <si>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</si>
  <si>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</si>
  <si>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</si>
  <si>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</si>
  <si>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</si>
  <si>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</si>
  <si>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</si>
  <si>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</si>
  <si>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</si>
  <si>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</si>
  <si>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</si>
  <si>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</si>
  <si>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</si>
  <si>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</si>
  <si>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</si>
  <si>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</si>
  <si>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</si>
  <si>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</si>
  <si>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</si>
  <si>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</si>
  <si>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</si>
  <si>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</si>
  <si>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</si>
  <si>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</si>
  <si>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</si>
  <si>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</si>
  <si>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</si>
  <si>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</si>
  <si>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</si>
  <si>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</si>
  <si>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</si>
  <si>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</si>
  <si>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</si>
  <si>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</si>
  <si>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</si>
  <si>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</si>
  <si>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</si>
  <si>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</si>
  <si>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</si>
  <si>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</si>
  <si>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</si>
  <si>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</si>
  <si>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</si>
  <si>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</si>
  <si>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</si>
  <si>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</si>
  <si>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</si>
  <si>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</si>
  <si>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</si>
  <si>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</si>
  <si>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</si>
  <si>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</si>
  <si>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</si>
  <si>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</si>
  <si>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</si>
  <si>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</si>
  <si>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</si>
  <si>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</si>
  <si>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</si>
  <si>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</si>
  <si>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</si>
  <si>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</si>
  <si>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</si>
  <si>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</si>
  <si>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</si>
  <si>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</si>
  <si>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</si>
  <si>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</si>
  <si>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</si>
  <si>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</si>
  <si>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</si>
  <si>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</si>
  <si>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</si>
  <si>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</si>
  <si>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</si>
  <si>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</si>
  <si>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</si>
  <si>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</si>
  <si>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</si>
  <si>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</si>
  <si>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</si>
  <si>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</si>
  <si>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</si>
  <si>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</si>
  <si>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</si>
  <si>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</si>
  <si>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</si>
  <si>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</si>
  <si>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</si>
  <si>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</si>
  <si>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</si>
  <si>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</si>
  <si>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</si>
  <si>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</si>
  <si>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</si>
  <si>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</si>
  <si>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</si>
  <si>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</si>
  <si>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</si>
  <si>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</si>
  <si>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</si>
  <si>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</si>
  <si>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</si>
  <si>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</si>
  <si>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</si>
  <si>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</si>
  <si>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</si>
  <si>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</si>
  <si>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</si>
  <si>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</si>
  <si>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</si>
  <si>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</si>
  <si>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</si>
  <si>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</si>
  <si>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</si>
  <si>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</si>
  <si>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</si>
  <si>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</si>
  <si>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</si>
  <si>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</si>
  <si>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</si>
  <si>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</si>
  <si>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</si>
  <si>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</si>
  <si>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</si>
  <si>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</si>
  <si>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</si>
  <si>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</si>
  <si>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</si>
  <si>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</si>
  <si>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</si>
  <si>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</si>
  <si>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</si>
  <si>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</si>
  <si>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</si>
  <si>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</si>
  <si>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</si>
  <si>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</si>
  <si>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</si>
  <si>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</si>
  <si>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</si>
  <si>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</si>
  <si>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</si>
  <si>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</si>
  <si>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</si>
  <si>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</si>
  <si>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</si>
  <si>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</si>
  <si>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</si>
  <si>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</si>
  <si>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</si>
  <si>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</si>
  <si>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</si>
  <si>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</si>
  <si>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</si>
  <si>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</si>
  <si>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</si>
  <si>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</si>
  <si>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</si>
  <si>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</si>
  <si>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</si>
  <si>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</si>
  <si>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</si>
  <si>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</si>
  <si>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</si>
  <si>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</si>
  <si>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</si>
  <si>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</si>
  <si>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</si>
  <si>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</si>
  <si>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</si>
  <si>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</si>
  <si>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</si>
  <si>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</si>
  <si>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</si>
  <si>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</si>
  <si>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</si>
  <si>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</si>
  <si>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</si>
  <si>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</si>
  <si>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</si>
  <si>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</si>
  <si>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</si>
  <si>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</si>
  <si>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</si>
  <si>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</si>
  <si>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</si>
  <si>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</si>
  <si>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</si>
  <si>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</si>
  <si>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</si>
  <si>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</si>
  <si>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</si>
  <si>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</si>
  <si>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</si>
  <si>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</si>
  <si>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</si>
  <si>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</si>
  <si>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</si>
  <si>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</si>
  <si>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</si>
  <si>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</si>
  <si>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</si>
  <si>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</si>
  <si>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</si>
  <si>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</si>
  <si>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</si>
  <si>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</si>
  <si>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</si>
  <si>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</si>
  <si>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</si>
  <si>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</si>
  <si>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</si>
  <si>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</si>
  <si>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</si>
  <si>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</si>
  <si>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</si>
  <si>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</si>
  <si>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</si>
  <si>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</si>
  <si>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</si>
  <si>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</si>
  <si>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</si>
  <si>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</si>
  <si>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</si>
  <si>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</si>
  <si>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</si>
  <si>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</si>
  <si>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</si>
  <si>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</si>
  <si>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</si>
  <si>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</si>
  <si>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</si>
  <si>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</si>
  <si>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</si>
  <si>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</si>
  <si>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</si>
  <si>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</si>
  <si>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</si>
  <si>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</si>
  <si>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</si>
  <si>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</si>
  <si>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</si>
  <si>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</si>
  <si>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</si>
  <si>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</si>
  <si>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</si>
  <si>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</si>
  <si>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</si>
  <si>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</si>
  <si>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</si>
  <si>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</si>
  <si>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</si>
  <si>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</si>
  <si>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</si>
  <si>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</si>
  <si>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</si>
  <si>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</si>
  <si>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</si>
  <si>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</si>
  <si>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</si>
  <si>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</si>
  <si>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</si>
  <si>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</si>
  <si>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</si>
  <si>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</si>
  <si>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</si>
  <si>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</si>
  <si>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</si>
  <si>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</si>
  <si>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</si>
  <si>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</si>
  <si>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</si>
  <si>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</si>
  <si>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</si>
  <si>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</si>
  <si>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</si>
  <si>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</si>
  <si>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</si>
  <si>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</si>
  <si>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</si>
  <si>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</si>
  <si>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</si>
  <si>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</si>
  <si>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</si>
  <si>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</si>
  <si>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</si>
  <si>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</si>
  <si>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</si>
  <si>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</si>
  <si>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</si>
  <si>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</si>
  <si>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</si>
  <si>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</si>
  <si>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</si>
  <si>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</si>
  <si>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</si>
  <si>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</si>
  <si>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</si>
  <si>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</si>
  <si>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</si>
  <si>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</si>
  <si>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</si>
  <si>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</si>
  <si>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</si>
  <si>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</si>
  <si>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</si>
  <si>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</si>
  <si>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</si>
  <si>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</si>
  <si>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</si>
  <si>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</si>
  <si>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</si>
  <si>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</si>
  <si>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</si>
  <si>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</si>
  <si>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</si>
  <si>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</si>
  <si>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</si>
  <si>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</si>
  <si>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</si>
  <si>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</si>
  <si>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</si>
  <si>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</si>
  <si>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</si>
  <si>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</si>
  <si>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</si>
  <si>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</si>
  <si>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</si>
  <si>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</si>
  <si>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</si>
  <si>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</si>
  <si>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</si>
  <si>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</si>
  <si>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</si>
  <si>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</si>
  <si>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</si>
  <si>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</si>
  <si>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</si>
  <si>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</si>
  <si>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</si>
  <si>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</si>
  <si>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</si>
  <si>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</si>
  <si>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</si>
  <si>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</si>
  <si>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</si>
  <si>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</si>
  <si>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</si>
  <si>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</si>
  <si>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</si>
  <si>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</si>
  <si>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</si>
  <si>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</si>
  <si>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</si>
  <si>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</si>
  <si>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</si>
  <si>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</si>
  <si>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</si>
  <si>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</si>
  <si>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</si>
  <si>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</si>
  <si>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</si>
  <si>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</si>
  <si>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</si>
  <si>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</si>
  <si>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</si>
  <si>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</si>
  <si>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</si>
  <si>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</si>
  <si>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</si>
  <si>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</si>
  <si>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</si>
  <si>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</si>
  <si>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</si>
  <si>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</si>
  <si>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</si>
  <si>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</si>
  <si>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</si>
  <si>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</si>
  <si>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</si>
  <si>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</si>
  <si>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</si>
  <si>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</si>
  <si>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</si>
  <si>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</si>
  <si>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</si>
  <si>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</si>
  <si>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</si>
  <si>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</si>
  <si>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</si>
  <si>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</si>
  <si>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</si>
  <si>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</si>
  <si>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</si>
  <si>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</si>
  <si>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</si>
  <si>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</si>
  <si>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</si>
  <si>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</si>
  <si>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</si>
  <si>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</si>
  <si>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</si>
  <si>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</si>
  <si>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</si>
  <si>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</si>
  <si>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</si>
  <si>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</si>
  <si>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</si>
  <si>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</si>
  <si>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</si>
  <si>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</si>
  <si>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</si>
  <si>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</si>
  <si>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</si>
  <si>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</si>
  <si>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</si>
  <si>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</si>
  <si>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</si>
  <si>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</si>
  <si>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</si>
  <si>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</si>
  <si>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</si>
  <si>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</si>
  <si>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</si>
  <si>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</si>
  <si>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</si>
  <si>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</si>
  <si>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</si>
  <si>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</si>
  <si>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</si>
  <si>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</si>
  <si>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</si>
  <si>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</si>
  <si>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</si>
  <si>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</si>
  <si>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</si>
  <si>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</si>
  <si>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</si>
  <si>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</si>
  <si>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</si>
  <si>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</si>
  <si>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</si>
  <si>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</si>
  <si>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</si>
  <si>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</si>
  <si>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</si>
  <si>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</si>
  <si>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</si>
  <si>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</si>
  <si>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</si>
  <si>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</si>
  <si>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</si>
  <si>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</si>
  <si>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</si>
  <si>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</si>
  <si>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</si>
  <si>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</si>
  <si>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</si>
  <si>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</si>
  <si>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</si>
  <si>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</si>
  <si>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</si>
  <si>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</si>
  <si>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</si>
  <si>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</si>
  <si>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</si>
  <si>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</si>
  <si>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</si>
  <si>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</si>
  <si>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</si>
  <si>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</si>
  <si>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</si>
  <si>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</si>
  <si>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</si>
  <si>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</si>
  <si>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</si>
  <si>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</si>
  <si>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</si>
  <si>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</si>
  <si>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</si>
  <si>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</si>
  <si>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</si>
  <si>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</si>
  <si>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</si>
  <si>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</si>
  <si>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</si>
  <si>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</si>
  <si>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</si>
  <si>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</si>
  <si>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</si>
  <si>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</si>
  <si>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</si>
  <si>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</si>
  <si>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</si>
  <si>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</si>
  <si>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</si>
  <si>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</si>
  <si>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</si>
  <si>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</si>
  <si>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</si>
  <si>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</si>
  <si>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</si>
  <si>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</si>
  <si>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</si>
  <si>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</si>
  <si>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</si>
  <si>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</si>
  <si>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</si>
  <si>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</si>
  <si>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</si>
  <si>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</si>
  <si>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</si>
  <si>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</si>
  <si>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</si>
  <si>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</si>
  <si>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</si>
  <si>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</si>
  <si>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</si>
  <si>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</si>
  <si>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</si>
  <si>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</si>
  <si>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</si>
  <si>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</si>
  <si>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</si>
  <si>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</si>
  <si>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</si>
  <si>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</si>
  <si>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</si>
  <si>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</si>
  <si>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</si>
  <si>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</si>
  <si>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</si>
  <si>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</si>
  <si>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</si>
  <si>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</si>
  <si>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</si>
  <si>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</si>
  <si>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</si>
  <si>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</si>
  <si>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</si>
  <si>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</si>
  <si>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</si>
  <si>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</si>
  <si>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</si>
  <si>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</si>
  <si>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</si>
  <si>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</si>
  <si>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</si>
  <si>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</si>
  <si>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</si>
  <si>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</si>
  <si>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</si>
  <si>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</si>
  <si>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</si>
  <si>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</si>
  <si>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</si>
  <si>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</si>
  <si>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</si>
  <si>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</si>
  <si>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</si>
  <si>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</si>
  <si>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</si>
  <si>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</si>
  <si>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</si>
  <si>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</si>
  <si>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</si>
  <si>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</si>
  <si>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</si>
  <si>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</si>
  <si>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</si>
  <si>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</si>
  <si>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</si>
  <si>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</si>
  <si>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</si>
  <si>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</si>
  <si>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</si>
  <si>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</si>
  <si>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</si>
  <si>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</si>
  <si>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</si>
  <si>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</si>
  <si>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</si>
  <si>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</si>
  <si>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</si>
  <si>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</si>
  <si>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</si>
  <si>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</si>
  <si>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</si>
  <si>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</si>
  <si>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</si>
  <si>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</si>
  <si>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</si>
  <si>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</si>
  <si>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</si>
  <si>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</si>
  <si>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</si>
  <si>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</si>
  <si>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</si>
  <si>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</si>
  <si>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</si>
  <si>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</si>
  <si>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</si>
  <si>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</si>
  <si>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</si>
  <si>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</si>
  <si>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</si>
  <si>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</si>
  <si>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</si>
  <si>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</si>
  <si>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</si>
  <si>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</si>
  <si>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</si>
  <si>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</si>
  <si>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</si>
  <si>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</si>
  <si>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</si>
  <si>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</si>
  <si>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</si>
  <si>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</si>
  <si>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</si>
  <si>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</si>
  <si>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</si>
  <si>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</si>
  <si>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</si>
  <si>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</si>
  <si>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</si>
  <si>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</si>
  <si>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</si>
  <si>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</si>
  <si>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</si>
  <si>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</si>
  <si>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</si>
  <si>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</si>
  <si>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</si>
  <si>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</si>
  <si>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</si>
  <si>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</si>
  <si>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</si>
  <si>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</si>
  <si>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</si>
  <si>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</si>
  <si>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</si>
  <si>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</si>
  <si>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</si>
  <si>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</si>
  <si>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</si>
  <si>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</si>
  <si>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</si>
  <si>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</si>
  <si>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</si>
  <si>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</si>
  <si>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</si>
  <si>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</si>
  <si>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</si>
  <si>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</si>
  <si>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</si>
  <si>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</si>
  <si>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</si>
  <si>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</si>
  <si>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</si>
  <si>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</si>
  <si>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</si>
  <si>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</si>
  <si>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</si>
  <si>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</si>
  <si>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</si>
  <si>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</si>
  <si>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</si>
  <si>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</si>
  <si>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</si>
  <si>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</si>
  <si>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</si>
  <si>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</si>
  <si>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</si>
  <si>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</si>
  <si>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</si>
  <si>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</si>
  <si>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</si>
  <si>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</si>
  <si>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</si>
  <si>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</si>
  <si>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</si>
  <si>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</si>
  <si>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</si>
  <si>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</si>
  <si>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</si>
  <si>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</si>
  <si>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</si>
  <si>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</si>
  <si>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</si>
  <si>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</si>
  <si>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</si>
  <si>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</si>
  <si>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</si>
  <si>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</si>
  <si>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</si>
  <si>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</si>
  <si>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</si>
  <si>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</si>
  <si>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</si>
  <si>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</si>
  <si>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</si>
  <si>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</si>
  <si>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</si>
  <si>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</si>
  <si>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</si>
  <si>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</si>
  <si>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</si>
  <si>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</si>
  <si>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</si>
  <si>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</si>
  <si>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</si>
  <si>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</si>
  <si>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</si>
  <si>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</si>
  <si>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</si>
  <si>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</si>
  <si>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</si>
  <si>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</si>
  <si>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</si>
  <si>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</si>
  <si>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</si>
  <si>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</si>
  <si>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</si>
  <si>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</si>
  <si>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</si>
  <si>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</si>
  <si>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</si>
  <si>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</si>
  <si>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</si>
  <si>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</si>
  <si>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</si>
  <si>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</si>
  <si>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</si>
  <si>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</si>
  <si>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</si>
  <si>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</si>
  <si>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</si>
  <si>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</si>
  <si>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</si>
  <si>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</si>
  <si>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</si>
  <si>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</si>
  <si>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</si>
  <si>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</si>
  <si>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</si>
  <si>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</si>
  <si>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</si>
  <si>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</si>
  <si>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</si>
  <si>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</si>
  <si>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</si>
  <si>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</si>
  <si>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</si>
  <si>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</si>
  <si>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</si>
  <si>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</si>
  <si>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</si>
  <si>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</si>
  <si>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</si>
  <si>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</si>
  <si>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</si>
  <si>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</si>
  <si>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</si>
  <si>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</si>
  <si>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</si>
  <si>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</si>
  <si>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</si>
  <si>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</si>
  <si>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</si>
  <si>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</si>
  <si>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</si>
  <si>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</si>
  <si>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</si>
  <si>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</si>
  <si>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</si>
  <si>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</si>
  <si>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</si>
  <si>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</si>
  <si>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</si>
  <si>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</si>
  <si>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</si>
  <si>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</si>
  <si>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</si>
  <si>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</si>
  <si>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</si>
  <si>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</si>
  <si>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</si>
  <si>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</si>
  <si>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</si>
  <si>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</si>
  <si>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</si>
  <si>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</si>
  <si>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</si>
  <si>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</si>
  <si>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</si>
  <si>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</si>
  <si>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</si>
  <si>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</si>
  <si>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</si>
  <si>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</si>
  <si>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</si>
  <si>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</si>
  <si>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</si>
  <si>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</si>
  <si>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</si>
  <si>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</si>
  <si>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</si>
  <si>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</si>
  <si>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</si>
  <si>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</si>
  <si>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</si>
  <si>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</si>
  <si>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</si>
  <si>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</si>
  <si>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</si>
  <si>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</si>
  <si>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</si>
  <si>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</si>
  <si>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</si>
  <si>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</si>
  <si>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</si>
  <si>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</si>
  <si>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</si>
  <si>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</si>
  <si>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</si>
  <si>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</si>
  <si>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</si>
  <si>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</si>
  <si>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</si>
  <si>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</si>
  <si>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</si>
  <si>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</si>
  <si>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</si>
  <si>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</si>
  <si>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</si>
  <si>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</si>
  <si>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</si>
  <si>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</si>
  <si>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</si>
  <si>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</si>
  <si>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</si>
  <si>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</si>
  <si>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</si>
  <si>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</si>
  <si>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</si>
  <si>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</si>
  <si>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</si>
  <si>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</si>
  <si>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</si>
  <si>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</si>
  <si>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</si>
  <si>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</si>
  <si>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</si>
  <si>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</si>
  <si>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</si>
  <si>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</si>
  <si>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</si>
  <si>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</si>
  <si>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</si>
  <si>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</si>
  <si>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</si>
  <si>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</si>
  <si>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</si>
  <si>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</si>
  <si>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</si>
  <si>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</si>
  <si>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</si>
  <si>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</si>
  <si>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</si>
  <si>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</si>
  <si>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</si>
  <si>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</si>
  <si>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</si>
  <si>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</si>
  <si>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</si>
  <si>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</si>
  <si>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</si>
  <si>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</si>
  <si>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</si>
  <si>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</si>
  <si>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</si>
  <si>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</si>
  <si>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</si>
  <si>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</si>
  <si>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</si>
  <si>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</si>
  <si>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</si>
  <si>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</si>
  <si>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</si>
  <si>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</si>
  <si>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</si>
  <si>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</si>
  <si>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</si>
  <si>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</si>
  <si>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</si>
  <si>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</si>
  <si>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</si>
  <si>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</si>
  <si>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</si>
  <si>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</si>
  <si>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</si>
  <si>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</si>
  <si>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</si>
  <si>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</si>
  <si>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</si>
  <si>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</si>
  <si>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</si>
  <si>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</si>
  <si>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</si>
  <si>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</si>
  <si>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</si>
  <si>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</si>
  <si>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</si>
  <si>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</si>
  <si>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</si>
  <si>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</si>
  <si>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</si>
  <si>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</si>
  <si>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</si>
  <si>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</si>
  <si>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</si>
  <si>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</si>
  <si>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</si>
  <si>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</si>
  <si>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</si>
  <si>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</si>
  <si>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</si>
  <si>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</si>
  <si>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</si>
  <si>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</si>
  <si>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</si>
  <si>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</si>
  <si>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</si>
  <si>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</si>
  <si>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</si>
  <si>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</si>
  <si>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</si>
  <si>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</si>
  <si>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</si>
  <si>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</si>
  <si>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</si>
  <si>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</si>
  <si>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</si>
  <si>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</si>
  <si>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</si>
  <si>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</si>
  <si>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</si>
  <si>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</si>
  <si>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</si>
  <si>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</si>
  <si>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</si>
  <si>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</si>
  <si>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</si>
  <si>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</si>
  <si>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</si>
  <si>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</si>
  <si>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</si>
  <si>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</si>
  <si>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</si>
  <si>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</si>
  <si>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</si>
  <si>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</si>
  <si>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</si>
  <si>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</si>
  <si>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</si>
  <si>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</si>
  <si>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</si>
  <si>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</si>
  <si>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</si>
  <si>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</si>
  <si>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</si>
  <si>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</si>
  <si>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</si>
  <si>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</si>
  <si>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</si>
  <si>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</si>
  <si>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</si>
  <si>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</si>
  <si>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</si>
  <si>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</si>
  <si>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</si>
  <si>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</si>
  <si>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</si>
  <si>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</si>
  <si>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</si>
  <si>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</si>
  <si>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</si>
  <si>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</si>
  <si>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</si>
  <si>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</si>
  <si>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</si>
  <si>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</si>
  <si>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</si>
  <si>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</si>
  <si>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</si>
  <si>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</si>
  <si>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</si>
  <si>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</si>
  <si>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</si>
  <si>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</si>
  <si>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</si>
  <si>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</si>
  <si>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</si>
  <si>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</si>
  <si>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</si>
  <si>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</si>
  <si>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</si>
  <si>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</si>
  <si>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</si>
  <si>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</si>
  <si>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</si>
  <si>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</si>
  <si>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</si>
  <si>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</si>
  <si>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</si>
  <si>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</si>
  <si>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</si>
  <si>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</si>
  <si>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</si>
  <si>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</si>
  <si>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</si>
  <si>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</si>
  <si>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</si>
  <si>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</si>
  <si>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</si>
  <si>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</si>
  <si>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</si>
  <si>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</si>
  <si>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</si>
  <si>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</si>
  <si>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</si>
  <si>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</si>
  <si>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</si>
  <si>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</si>
  <si>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</si>
  <si>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</si>
  <si>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</si>
  <si>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</si>
  <si>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</si>
  <si>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</si>
  <si>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</si>
  <si>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</si>
  <si>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</si>
  <si>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</si>
  <si>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</si>
  <si>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</si>
  <si>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</si>
  <si>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</si>
  <si>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</si>
  <si>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</si>
  <si>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</si>
  <si>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</si>
  <si>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</si>
  <si>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</si>
  <si>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</si>
  <si>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</si>
  <si>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</si>
  <si>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</si>
  <si>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</si>
  <si>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</si>
  <si>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</si>
  <si>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</si>
  <si>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</si>
  <si>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</si>
  <si>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</si>
  <si>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</si>
  <si>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</si>
  <si>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</si>
  <si>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</si>
  <si>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</si>
  <si>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</si>
  <si>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</si>
  <si>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</si>
  <si>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</si>
  <si>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</si>
  <si>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</si>
  <si>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</si>
  <si>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</si>
  <si>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</si>
  <si>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</si>
  <si>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</si>
  <si>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</si>
  <si>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</si>
  <si>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</si>
  <si>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</si>
  <si>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</si>
  <si>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</si>
  <si>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</si>
  <si>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</si>
  <si>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</si>
  <si>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</si>
  <si>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</si>
  <si>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</si>
  <si>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</si>
  <si>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</si>
  <si>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</si>
  <si>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</si>
  <si>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</si>
  <si>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</si>
  <si>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</si>
  <si>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</si>
  <si>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</si>
  <si>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</si>
  <si>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</si>
  <si>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</si>
  <si>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</si>
  <si>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</si>
  <si>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</si>
  <si>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</si>
  <si>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</si>
  <si>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</si>
  <si>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</si>
  <si>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</si>
  <si>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</si>
  <si>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</si>
  <si>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</si>
  <si>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</si>
  <si>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</si>
  <si>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</si>
  <si>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</si>
  <si>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</si>
  <si>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</si>
  <si>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</si>
  <si>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</si>
  <si>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</si>
  <si>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</si>
  <si>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</si>
  <si>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</si>
  <si>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</si>
  <si>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</si>
  <si>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</si>
  <si>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</si>
  <si>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</si>
  <si>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</si>
  <si>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</si>
  <si>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</si>
  <si>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</si>
  <si>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</si>
  <si>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</si>
  <si>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</si>
  <si>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</si>
  <si>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</si>
  <si>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</si>
  <si>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</si>
  <si>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</si>
  <si>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</si>
  <si>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</si>
  <si>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</si>
  <si>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</si>
  <si>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</si>
  <si>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</si>
  <si>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</si>
  <si>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</si>
  <si>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</si>
  <si>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</si>
  <si>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</si>
  <si>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</si>
  <si>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</si>
  <si>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</si>
  <si>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</si>
  <si>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</si>
  <si>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</si>
  <si>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</si>
  <si>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</si>
  <si>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</si>
  <si>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</si>
  <si>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</si>
  <si>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</si>
  <si>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</si>
  <si>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</si>
  <si>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</si>
  <si>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</si>
  <si>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</si>
  <si>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</si>
  <si>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</si>
  <si>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</si>
  <si>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</si>
  <si>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</si>
  <si>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</si>
  <si>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</si>
  <si>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</si>
  <si>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</si>
  <si>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</si>
  <si>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</si>
  <si>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</si>
  <si>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</si>
  <si>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</si>
  <si>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</si>
  <si>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</si>
  <si>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</si>
  <si>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</si>
  <si>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</si>
  <si>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</si>
  <si>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</si>
  <si>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</si>
  <si>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</si>
  <si>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</si>
  <si>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</si>
  <si>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</si>
  <si>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</si>
  <si>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</si>
  <si>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</si>
  <si>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</si>
  <si>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</si>
  <si>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</si>
  <si>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</si>
  <si>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</si>
  <si>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</si>
  <si>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</si>
  <si>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</si>
  <si>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</si>
  <si>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</si>
  <si>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</si>
  <si>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</si>
  <si>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</si>
  <si>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</si>
  <si>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</si>
  <si>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</si>
  <si>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</si>
  <si>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</si>
  <si>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</si>
  <si>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</si>
  <si>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</si>
  <si>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</si>
  <si>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</si>
  <si>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</si>
  <si>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</si>
  <si>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</si>
  <si>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</si>
  <si>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</si>
  <si>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</si>
  <si>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</si>
  <si>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</si>
  <si>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</si>
  <si>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</si>
  <si>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</si>
  <si>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</si>
  <si>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</si>
  <si>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</si>
  <si>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</si>
  <si>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</si>
  <si>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</si>
  <si>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</si>
  <si>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</si>
  <si>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</si>
  <si>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</si>
  <si>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</si>
  <si>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</si>
  <si>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</si>
  <si>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</si>
  <si>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</si>
  <si>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</si>
  <si>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</si>
  <si>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</si>
  <si>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</si>
  <si>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</si>
  <si>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</si>
  <si>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</si>
  <si>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</si>
  <si>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</si>
  <si>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</si>
  <si>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</si>
  <si>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</si>
  <si>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</si>
  <si>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</si>
  <si>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</si>
  <si>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</si>
  <si>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</si>
  <si>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</si>
  <si>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</si>
  <si>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</si>
  <si>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</si>
  <si>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</si>
  <si>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</si>
  <si>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</si>
  <si>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</si>
  <si>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</si>
  <si>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</si>
  <si>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</si>
  <si>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</si>
  <si>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</si>
  <si>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</si>
  <si>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</si>
  <si>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</si>
  <si>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</si>
  <si>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</si>
  <si>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</si>
  <si>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</si>
  <si>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</si>
  <si>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</si>
  <si>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</si>
  <si>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</si>
  <si>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</si>
  <si>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</si>
  <si>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</si>
  <si>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</si>
  <si>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</si>
  <si>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</si>
  <si>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</si>
  <si>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</si>
  <si>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</si>
  <si>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</si>
  <si>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</si>
  <si>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</si>
  <si>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</si>
  <si>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</si>
  <si>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</si>
  <si>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</si>
  <si>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</si>
  <si>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</si>
  <si>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</si>
  <si>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</si>
  <si>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</si>
  <si>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</si>
  <si>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</si>
  <si>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</si>
  <si>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</si>
  <si>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</si>
  <si>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</si>
  <si>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</si>
  <si>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</si>
  <si>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</si>
  <si>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</si>
  <si>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</si>
  <si>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</si>
  <si>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</si>
  <si>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</si>
  <si>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</si>
  <si>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</si>
  <si>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</si>
  <si>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</si>
  <si>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</si>
  <si>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</si>
  <si>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</si>
  <si>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</si>
  <si>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</si>
  <si>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</si>
  <si>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</si>
  <si>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</si>
  <si>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</si>
  <si>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</si>
  <si>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</si>
  <si>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</si>
  <si>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</si>
  <si>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</si>
  <si>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</si>
  <si>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</si>
  <si>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</si>
  <si>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</si>
  <si>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</si>
  <si>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</si>
  <si>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</si>
  <si>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</si>
  <si>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</si>
  <si>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</si>
  <si>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</si>
  <si>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</si>
  <si>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</si>
  <si>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</si>
  <si>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</si>
  <si>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</si>
  <si>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</si>
  <si>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</si>
  <si>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</si>
  <si>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</si>
  <si>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</si>
  <si>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</si>
  <si>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</si>
  <si>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</si>
  <si>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</si>
  <si>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</si>
  <si>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</si>
  <si>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</si>
  <si>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</si>
  <si>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</si>
  <si>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</si>
  <si>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</si>
  <si>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</si>
  <si>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</si>
  <si>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</si>
  <si>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</si>
  <si>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</si>
  <si>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</si>
  <si>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</si>
  <si>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</si>
  <si>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</si>
  <si>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</si>
  <si>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</si>
  <si>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</si>
  <si>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</si>
  <si>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</si>
  <si>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</si>
  <si>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</si>
  <si>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</si>
  <si>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</si>
  <si>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</si>
  <si>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</si>
  <si>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</si>
  <si>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</si>
  <si>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</si>
  <si>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</si>
  <si>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</si>
  <si>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</si>
  <si>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</si>
  <si>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</si>
  <si>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</si>
  <si>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</si>
  <si>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</si>
  <si>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</si>
  <si>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</si>
  <si>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</si>
  <si>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</si>
  <si>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</si>
  <si>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</si>
  <si>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</si>
  <si>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</si>
  <si>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</si>
  <si>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</si>
  <si>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</si>
  <si>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</si>
  <si>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</si>
  <si>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</si>
  <si>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</si>
  <si>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</si>
  <si>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</si>
  <si>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</si>
  <si>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</si>
  <si>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</si>
  <si>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</si>
  <si>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</si>
  <si>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</si>
  <si>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</si>
  <si>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</si>
  <si>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</si>
  <si>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</si>
  <si>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</si>
  <si>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</si>
  <si>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</si>
  <si>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</si>
  <si>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</si>
  <si>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</si>
  <si>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</si>
  <si>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</si>
  <si>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</si>
  <si>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</si>
  <si>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</si>
  <si>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</si>
  <si>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</si>
  <si>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</si>
  <si>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</si>
  <si>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</si>
  <si>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</si>
  <si>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</si>
  <si>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</si>
  <si>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</si>
  <si>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</si>
  <si>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</si>
  <si>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</si>
  <si>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</si>
  <si>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</si>
  <si>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</si>
  <si>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</si>
  <si>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</si>
  <si>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</si>
  <si>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</si>
  <si>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</si>
  <si>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</si>
  <si>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</si>
  <si>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</si>
  <si>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</si>
  <si>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</si>
  <si>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</si>
  <si>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</si>
  <si>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</si>
  <si>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</si>
  <si>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</si>
  <si>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</si>
  <si>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</si>
  <si>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</si>
  <si>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</si>
  <si>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</si>
  <si>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</si>
  <si>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</si>
  <si>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</si>
  <si>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</si>
  <si>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</si>
  <si>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</si>
  <si>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</si>
  <si>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</si>
  <si>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</si>
  <si>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</si>
  <si>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</si>
  <si>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</si>
  <si>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</si>
  <si>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</si>
  <si>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</si>
  <si>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</si>
  <si>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</si>
  <si>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</si>
  <si>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</si>
  <si>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</si>
  <si>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</si>
  <si>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</si>
  <si>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</si>
  <si>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</si>
  <si>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</si>
  <si>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</si>
  <si>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</si>
  <si>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</si>
  <si>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</si>
  <si>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</si>
  <si>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</si>
  <si>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</si>
  <si>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</si>
  <si>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</si>
  <si>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</si>
  <si>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</si>
  <si>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</si>
  <si>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</si>
  <si>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</si>
  <si>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</si>
  <si>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</si>
  <si>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</si>
  <si>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</si>
  <si>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</si>
  <si>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</si>
  <si>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</si>
  <si>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</si>
  <si>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</si>
  <si>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</si>
  <si>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</si>
  <si>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</si>
  <si>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</si>
  <si>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</si>
  <si>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</si>
  <si>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</si>
  <si>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</si>
  <si>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</si>
  <si>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</si>
  <si>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</si>
  <si>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</si>
  <si>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</si>
  <si>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</si>
  <si>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</si>
  <si>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</si>
  <si>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</si>
  <si>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</si>
  <si>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</si>
  <si>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</si>
  <si>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</si>
  <si>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</si>
  <si>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</si>
  <si>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</si>
  <si>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</si>
  <si>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</si>
  <si>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</si>
  <si>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</si>
  <si>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</si>
  <si>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</si>
  <si>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</si>
  <si>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</si>
  <si>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</si>
  <si>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</si>
  <si>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</si>
  <si>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</si>
  <si>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</si>
  <si>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</si>
  <si>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</si>
  <si>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</si>
  <si>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</si>
  <si>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</si>
  <si>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</si>
  <si>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</si>
  <si>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</si>
  <si>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</si>
  <si>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</si>
  <si>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</si>
  <si>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</si>
  <si>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</si>
  <si>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</si>
  <si>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</si>
  <si>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</si>
  <si>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</si>
  <si>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</si>
  <si>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</si>
  <si>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</si>
  <si>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</si>
  <si>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</si>
  <si>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</si>
  <si>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</si>
  <si>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</si>
  <si>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</si>
  <si>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</si>
  <si>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</si>
  <si>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</si>
  <si>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</si>
  <si>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</si>
  <si>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</si>
  <si>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</si>
  <si>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</si>
  <si>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</si>
  <si>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</si>
  <si>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</si>
  <si>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</si>
  <si>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</si>
  <si>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</si>
  <si>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</si>
  <si>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</si>
  <si>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</si>
  <si>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</si>
  <si>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</si>
  <si>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</si>
  <si>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</si>
  <si>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</si>
  <si>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</si>
  <si>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</si>
  <si>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</si>
  <si>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</si>
  <si>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</si>
  <si>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</si>
  <si>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</si>
  <si>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</si>
  <si>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</si>
  <si>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</si>
  <si>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</si>
  <si>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</si>
  <si>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</si>
  <si>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</si>
  <si>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</si>
  <si>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</si>
  <si>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</si>
  <si>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</si>
  <si>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</si>
  <si>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</si>
  <si>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</si>
  <si>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</si>
  <si>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</si>
  <si>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</si>
  <si>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</si>
  <si>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</si>
  <si>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</si>
  <si>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</si>
  <si>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</si>
  <si>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</si>
  <si>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</si>
  <si>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</si>
  <si>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</si>
  <si>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</si>
  <si>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</si>
  <si>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</si>
  <si>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</si>
  <si>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</si>
  <si>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</si>
  <si>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</si>
  <si>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</si>
  <si>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</si>
  <si>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</si>
  <si>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</si>
  <si>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</si>
  <si>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</si>
  <si>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</si>
  <si>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</si>
  <si>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</si>
  <si>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</si>
  <si>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</si>
  <si>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</si>
  <si>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</si>
  <si>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</si>
  <si>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</si>
  <si>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</si>
  <si>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</si>
  <si>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</si>
  <si>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</si>
  <si>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</si>
  <si>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</si>
  <si>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</si>
  <si>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</si>
  <si>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</si>
  <si>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</si>
  <si>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</si>
  <si>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</si>
  <si>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</si>
  <si>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</si>
  <si>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</si>
  <si>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</si>
  <si>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</si>
  <si>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</si>
  <si>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</si>
  <si>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</si>
  <si>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</si>
  <si>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</si>
  <si>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</si>
  <si>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</si>
  <si>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</si>
  <si>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</si>
  <si>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</si>
  <si>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</si>
  <si>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</si>
  <si>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</si>
  <si>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</si>
  <si>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</si>
  <si>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</si>
  <si>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</si>
  <si>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</si>
  <si>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</si>
  <si>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</si>
  <si>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</si>
  <si>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</si>
  <si>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</si>
  <si>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</si>
  <si>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</si>
  <si>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</si>
  <si>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</si>
  <si>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</si>
  <si>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</si>
  <si>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</si>
  <si>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</si>
  <si>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</si>
  <si>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</si>
  <si>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</si>
  <si>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</si>
  <si>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</si>
  <si>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</si>
  <si>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</si>
  <si>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</si>
  <si>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</si>
  <si>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</si>
  <si>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</si>
  <si>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</si>
  <si>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</si>
  <si>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</si>
  <si>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</si>
  <si>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</si>
  <si>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</si>
  <si>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</si>
  <si>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</si>
  <si>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</si>
  <si>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</si>
  <si>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</si>
  <si>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</si>
  <si>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</si>
  <si>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</si>
  <si>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</si>
  <si>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</si>
  <si>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</si>
  <si>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</si>
  <si>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</si>
  <si>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</si>
  <si>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</si>
  <si>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</si>
  <si>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</si>
  <si>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</si>
  <si>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</si>
  <si>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</si>
  <si>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</si>
  <si>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</si>
  <si>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</si>
  <si>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</si>
  <si>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</si>
  <si>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</si>
  <si>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</si>
  <si>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</si>
  <si>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</si>
  <si>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</si>
  <si>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</si>
  <si>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</si>
  <si>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</si>
  <si>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</si>
  <si>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</si>
  <si>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</si>
  <si>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</si>
  <si>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</si>
  <si>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</si>
  <si>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</si>
  <si>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</si>
  <si>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</si>
  <si>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</si>
  <si>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</si>
  <si>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</si>
  <si>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</si>
  <si>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</si>
  <si>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</si>
  <si>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</si>
  <si>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</si>
  <si>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</si>
  <si>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</si>
  <si>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</si>
  <si>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</si>
  <si>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</si>
  <si>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</si>
  <si>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</si>
  <si>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</si>
  <si>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</si>
  <si>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</si>
  <si>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</si>
  <si>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</si>
  <si>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</si>
  <si>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</si>
  <si>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</si>
  <si>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</si>
  <si>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</si>
  <si>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</si>
  <si>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</si>
  <si>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</si>
  <si>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</si>
  <si>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</si>
  <si>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</si>
  <si>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</si>
  <si>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</si>
  <si>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</si>
  <si>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</si>
  <si>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</si>
  <si>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</si>
  <si>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</si>
  <si>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</si>
  <si>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</si>
  <si>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</si>
  <si>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</si>
  <si>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</si>
  <si>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</si>
  <si>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</si>
  <si>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</si>
  <si>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</si>
  <si>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</si>
  <si>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</si>
  <si>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</si>
  <si>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</si>
  <si>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</si>
  <si>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</si>
  <si>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</si>
  <si>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</si>
  <si>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</si>
  <si>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</si>
  <si>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</si>
  <si>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</si>
  <si>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</si>
  <si>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</si>
  <si>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</si>
  <si>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</si>
  <si>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</si>
  <si>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</si>
  <si>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</si>
  <si>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</si>
  <si>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</si>
  <si>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</si>
  <si>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</si>
  <si>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</si>
  <si>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</si>
  <si>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</si>
  <si>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</si>
  <si>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</si>
  <si>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</si>
  <si>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</si>
  <si>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</si>
  <si>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</si>
  <si>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</si>
  <si>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</si>
  <si>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</si>
  <si>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</si>
  <si>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</si>
  <si>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</si>
  <si>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</si>
  <si>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</si>
  <si>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</si>
  <si>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</si>
  <si>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</si>
  <si>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</si>
  <si>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</si>
  <si>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</si>
  <si>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</si>
  <si>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</si>
  <si>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</si>
  <si>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</si>
  <si>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</si>
  <si>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</si>
  <si>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</si>
  <si>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</si>
  <si>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</si>
  <si>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</si>
  <si>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</si>
  <si>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</si>
  <si>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</si>
  <si>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</si>
  <si>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</si>
  <si>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</si>
  <si>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</si>
  <si>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</si>
  <si>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</si>
  <si>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</si>
  <si>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</si>
  <si>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</si>
  <si>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</si>
  <si>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</si>
  <si>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</si>
  <si>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</si>
  <si>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</si>
  <si>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</si>
  <si>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</si>
  <si>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</si>
  <si>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</si>
  <si>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</si>
  <si>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</si>
  <si>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</si>
  <si>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</si>
  <si>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</si>
  <si>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</si>
  <si>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</si>
  <si>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</si>
  <si>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</si>
  <si>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</si>
  <si>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</si>
  <si>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</si>
  <si>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</si>
  <si>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</si>
  <si>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</si>
  <si>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</si>
  <si>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</si>
  <si>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</si>
  <si>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</si>
  <si>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</si>
  <si>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</si>
  <si>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</si>
  <si>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</si>
  <si>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</si>
  <si>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</si>
  <si>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</si>
  <si>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</si>
  <si>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</si>
  <si>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</si>
  <si>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</si>
  <si>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</si>
  <si>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</si>
  <si>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</si>
  <si>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</si>
  <si>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</si>
  <si>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</si>
  <si>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</si>
  <si>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</si>
  <si>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</si>
  <si>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</si>
  <si>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</si>
  <si>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</si>
  <si>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</si>
  <si>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</si>
  <si>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</si>
  <si>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</si>
  <si>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</si>
  <si>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</si>
  <si>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</si>
  <si>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</si>
  <si>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</si>
  <si>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</si>
  <si>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</si>
  <si>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</si>
  <si>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</si>
  <si>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</si>
  <si>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</si>
  <si>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</si>
  <si>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</si>
  <si>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</si>
  <si>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</si>
  <si>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</si>
  <si>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</si>
  <si>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</si>
  <si>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</si>
  <si>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</si>
  <si>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</si>
  <si>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</si>
  <si>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</si>
  <si>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</si>
  <si>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</si>
  <si>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</si>
  <si>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</si>
  <si>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</si>
  <si>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</si>
  <si>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</si>
  <si>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</si>
  <si>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</si>
  <si>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</si>
  <si>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</si>
  <si>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</si>
  <si>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</si>
  <si>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</si>
  <si>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</si>
  <si>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</si>
  <si>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</si>
  <si>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</si>
  <si>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</si>
  <si>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</si>
  <si>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</si>
  <si>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</si>
  <si>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</si>
  <si>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</si>
  <si>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</si>
  <si>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</si>
  <si>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</si>
  <si>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</si>
  <si>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</si>
  <si>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</si>
  <si>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</si>
  <si>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</si>
  <si>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</si>
  <si>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</si>
  <si>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</si>
  <si>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</si>
  <si>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</si>
  <si>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</si>
  <si>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</si>
  <si>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</si>
  <si>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</si>
  <si>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</si>
  <si>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</si>
  <si>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</si>
  <si>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</si>
  <si>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</si>
  <si>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</si>
  <si>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</si>
  <si>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</si>
  <si>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</si>
  <si>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</si>
  <si>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</si>
  <si>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</si>
  <si>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</si>
  <si>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</si>
  <si>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</si>
  <si>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</si>
  <si>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</si>
  <si>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</si>
  <si>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</si>
  <si>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</si>
  <si>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</si>
  <si>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</si>
  <si>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</si>
  <si>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</si>
  <si>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</si>
  <si>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</si>
  <si>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</si>
  <si>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</si>
  <si>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</si>
  <si>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</si>
  <si>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</si>
  <si>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</si>
  <si>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</si>
  <si>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</si>
  <si>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</si>
  <si>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</si>
  <si>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</si>
  <si>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</si>
  <si>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</si>
  <si>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</si>
  <si>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</si>
  <si>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</si>
  <si>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</si>
  <si>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</si>
  <si>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</si>
  <si>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</si>
  <si>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</si>
  <si>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</si>
  <si>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</si>
  <si>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</si>
  <si>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</si>
  <si>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</si>
  <si>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</si>
  <si>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</si>
  <si>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</si>
  <si>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</si>
  <si>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</si>
  <si>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</si>
  <si>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</si>
  <si>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</si>
  <si>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</si>
  <si>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</si>
  <si>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</si>
  <si>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</si>
  <si>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</si>
  <si>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</si>
  <si>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</si>
  <si>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</si>
  <si>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</si>
  <si>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</si>
  <si>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</si>
  <si>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</si>
  <si>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</si>
  <si>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</si>
  <si>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</si>
  <si>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</si>
  <si>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</si>
  <si>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</si>
  <si>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</si>
  <si>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</si>
  <si>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</si>
  <si>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</si>
  <si>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</si>
  <si>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</si>
  <si>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</si>
  <si>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</si>
  <si>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</si>
  <si>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</si>
  <si>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</si>
  <si>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</si>
  <si>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</si>
  <si>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</si>
  <si>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</si>
  <si>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</si>
  <si>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</si>
  <si>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</si>
  <si>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</si>
  <si>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</si>
  <si>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</si>
  <si>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</si>
  <si>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</si>
  <si>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</si>
  <si>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</si>
  <si>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</si>
  <si>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</si>
  <si>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</si>
  <si>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</si>
  <si>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</si>
  <si>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</si>
  <si>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</si>
  <si>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</si>
  <si>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</si>
  <si>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</si>
  <si>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</si>
  <si>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</si>
  <si>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</si>
  <si>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</si>
  <si>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</si>
  <si>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</si>
  <si>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</si>
  <si>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</si>
  <si>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</si>
  <si>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</si>
  <si>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</si>
  <si>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</si>
  <si>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</si>
  <si>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</si>
  <si>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</si>
  <si>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</si>
  <si>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</si>
  <si>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</si>
  <si>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</si>
  <si>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</si>
  <si>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</si>
  <si>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</si>
  <si>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</si>
  <si>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</si>
  <si>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</si>
  <si>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</si>
  <si>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</si>
  <si>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</si>
  <si>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</si>
  <si>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</si>
  <si>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</si>
  <si>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</si>
  <si>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</si>
  <si>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</si>
  <si>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</si>
  <si>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</si>
  <si>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</si>
  <si>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</si>
  <si>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</si>
  <si>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</si>
  <si>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</si>
  <si>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</si>
  <si>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</si>
  <si>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</si>
  <si>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</si>
  <si>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</si>
  <si>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</si>
  <si>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</si>
  <si>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</si>
  <si>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</si>
  <si>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</si>
  <si>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</si>
  <si>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</si>
  <si>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</si>
  <si>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</si>
  <si>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</si>
  <si>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</si>
  <si>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</si>
  <si>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</si>
  <si>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</si>
  <si>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</si>
  <si>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</si>
  <si>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</si>
  <si>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</si>
  <si>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</si>
  <si>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</si>
  <si>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</si>
  <si>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</si>
  <si>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</si>
  <si>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</si>
  <si>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</si>
  <si>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</si>
  <si>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</si>
  <si>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</si>
  <si>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</si>
  <si>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</si>
  <si>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</si>
  <si>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</si>
  <si>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</si>
  <si>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</si>
  <si>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</si>
  <si>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</si>
  <si>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</si>
  <si>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</si>
  <si>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</si>
  <si>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</si>
  <si>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</si>
  <si>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</si>
  <si>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</si>
  <si>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</si>
  <si>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</si>
  <si>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</si>
  <si>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</si>
  <si>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</si>
  <si>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</si>
  <si>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</si>
  <si>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</si>
  <si>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</si>
  <si>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</si>
  <si>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</si>
  <si>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</si>
  <si>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</si>
  <si>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</si>
  <si>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</si>
  <si>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</si>
  <si>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</si>
  <si>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</si>
  <si>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</si>
  <si>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</si>
  <si>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</si>
  <si>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</si>
  <si>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</si>
  <si>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</si>
  <si>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</si>
  <si>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</si>
  <si>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</si>
  <si>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</si>
  <si>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</si>
  <si>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</si>
  <si>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</si>
  <si>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</si>
  <si>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</si>
  <si>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</si>
  <si>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</si>
  <si>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</si>
  <si>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</si>
  <si>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</si>
  <si>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</si>
  <si>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</si>
  <si>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</si>
  <si>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</si>
  <si>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</si>
  <si>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</si>
  <si>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</si>
  <si>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</si>
  <si>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</si>
  <si>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</si>
  <si>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</si>
  <si>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</si>
  <si>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</si>
  <si>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</si>
  <si>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</si>
  <si>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</si>
  <si>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</si>
  <si>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</si>
  <si>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</si>
  <si>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</si>
  <si>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</si>
  <si>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</si>
  <si>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</si>
  <si>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</si>
  <si>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</si>
  <si>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</si>
  <si>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</si>
  <si>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</si>
  <si>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</si>
  <si>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</si>
  <si>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</si>
  <si>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</si>
  <si>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</si>
  <si>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</si>
  <si>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</si>
  <si>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</si>
  <si>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</si>
  <si>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</si>
  <si>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</si>
  <si>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</si>
  <si>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</si>
  <si>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</si>
  <si>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</si>
  <si>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</si>
  <si>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</si>
  <si>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</si>
  <si>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</si>
  <si>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</si>
  <si>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</si>
  <si>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</si>
  <si>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</si>
  <si>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</si>
  <si>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</si>
  <si>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</si>
  <si>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</si>
  <si>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</si>
  <si>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</si>
  <si>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</si>
  <si>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</si>
  <si>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</si>
  <si>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</si>
  <si>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</si>
  <si>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</si>
  <si>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</si>
  <si>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</si>
  <si>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</si>
  <si>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</si>
  <si>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</si>
  <si>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</si>
  <si>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</si>
  <si>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</si>
  <si>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</si>
  <si>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</si>
  <si>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</si>
  <si>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</si>
  <si>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</si>
  <si>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</si>
  <si>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</si>
  <si>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</si>
  <si>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</si>
  <si>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</si>
  <si>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</si>
  <si>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</si>
  <si>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</si>
  <si>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</si>
  <si>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</si>
  <si>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</si>
  <si>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</si>
  <si>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</si>
  <si>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</si>
  <si>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</si>
  <si>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</si>
  <si>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</si>
  <si>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</si>
  <si>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</si>
  <si>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</si>
  <si>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</si>
  <si>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</si>
  <si>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</si>
  <si>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</si>
  <si>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</si>
  <si>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</si>
  <si>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</si>
  <si>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</si>
  <si>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</si>
  <si>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</si>
  <si>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</si>
  <si>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</si>
  <si>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</si>
  <si>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</si>
  <si>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</si>
  <si>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</si>
  <si>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</si>
  <si>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</si>
  <si>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</si>
  <si>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</si>
  <si>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</si>
  <si>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</si>
  <si>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</si>
  <si>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</si>
  <si>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</si>
  <si>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</si>
  <si>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</si>
  <si>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</si>
  <si>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</si>
  <si>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</si>
  <si>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</si>
  <si>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</si>
  <si>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</si>
  <si>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</si>
  <si>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</si>
  <si>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</si>
  <si>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</si>
  <si>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</si>
  <si>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</si>
  <si>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</si>
  <si>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</si>
  <si>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</si>
  <si>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</si>
  <si>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</si>
  <si>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</si>
  <si>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</si>
  <si>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</si>
  <si>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</si>
  <si>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</si>
  <si>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</si>
  <si>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</si>
  <si>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</si>
  <si>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</si>
  <si>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</si>
  <si>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</si>
  <si>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</si>
  <si>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</si>
  <si>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</si>
  <si>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</si>
  <si>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</si>
  <si>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</si>
  <si>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</si>
  <si>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</si>
  <si>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</si>
  <si>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</si>
  <si>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</si>
  <si>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</si>
  <si>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</si>
  <si>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</si>
  <si>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</si>
  <si>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</si>
  <si>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</si>
  <si>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</si>
  <si>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</si>
  <si>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</si>
  <si>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</si>
  <si>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</si>
  <si>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</si>
  <si>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</si>
  <si>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</si>
  <si>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</si>
  <si>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</si>
  <si>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</si>
  <si>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</si>
  <si>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</si>
  <si>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</si>
  <si>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</si>
  <si>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</si>
  <si>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</si>
  <si>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</si>
  <si>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</si>
  <si>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</si>
  <si>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</si>
  <si>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</si>
  <si>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</si>
  <si>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</si>
  <si>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</si>
  <si>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</si>
  <si>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</si>
  <si>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</si>
  <si>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</si>
  <si>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</si>
  <si>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</si>
  <si>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</si>
  <si>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</si>
  <si>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</si>
  <si>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</si>
  <si>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</si>
  <si>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</si>
  <si>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</si>
  <si>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</si>
  <si>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</si>
  <si>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</si>
  <si>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</si>
  <si>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</si>
  <si>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</si>
  <si>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</si>
  <si>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</si>
  <si>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</si>
  <si>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</si>
  <si>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</si>
  <si>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</si>
  <si>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</si>
  <si>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</si>
  <si>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</si>
  <si>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</si>
  <si>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</si>
  <si>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</si>
  <si>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</si>
  <si>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</si>
  <si>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</si>
  <si>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</si>
  <si>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</si>
  <si>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</si>
  <si>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</si>
  <si>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</si>
  <si>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</si>
  <si>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</si>
  <si>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</si>
  <si>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</si>
  <si>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</si>
  <si>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</si>
  <si>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</si>
  <si>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</si>
  <si>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</si>
  <si>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</si>
  <si>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</si>
  <si>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</si>
  <si>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</si>
  <si>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</si>
  <si>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</si>
  <si>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</si>
  <si>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</si>
  <si>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</si>
  <si>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</si>
  <si>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</si>
  <si>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</si>
  <si>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</si>
  <si>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</si>
  <si>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</si>
  <si>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</si>
  <si>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</si>
  <si>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</si>
  <si>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</si>
  <si>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</si>
  <si>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</si>
  <si>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</si>
  <si>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</si>
  <si>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</si>
  <si>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</si>
  <si>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</si>
  <si>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</si>
  <si>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</si>
  <si>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</si>
  <si>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</si>
  <si>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</si>
  <si>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</si>
  <si>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</si>
  <si>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</si>
  <si>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</si>
  <si>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</si>
  <si>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</si>
  <si>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</si>
  <si>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</si>
  <si>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</si>
  <si>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</si>
  <si>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</si>
  <si>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</si>
  <si>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</si>
  <si>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</si>
  <si>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</si>
  <si>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</si>
  <si>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</si>
  <si>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</si>
  <si>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</si>
  <si>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</si>
  <si>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</si>
  <si>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</si>
  <si>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</si>
  <si>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</si>
  <si>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</si>
  <si>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</si>
  <si>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</si>
  <si>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</si>
  <si>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</si>
  <si>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</si>
  <si>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</si>
  <si>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</si>
  <si>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</si>
  <si>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</si>
  <si>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</si>
  <si>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</si>
  <si>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</si>
  <si>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</si>
  <si>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</si>
  <si>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</si>
  <si>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</si>
  <si>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</si>
  <si>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</si>
  <si>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</si>
  <si>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</si>
  <si>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</si>
  <si>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</si>
  <si>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</si>
  <si>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</si>
  <si>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</si>
  <si>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</si>
  <si>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</si>
  <si>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</si>
  <si>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</si>
  <si>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</si>
  <si>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</si>
  <si>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</si>
  <si>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</si>
  <si>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</si>
  <si>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</si>
  <si>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</si>
  <si>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</si>
  <si>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</si>
  <si>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</si>
  <si>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</si>
  <si>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</si>
  <si>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</si>
  <si>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</si>
  <si>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</si>
  <si>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</si>
  <si>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</si>
  <si>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</si>
  <si>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</si>
  <si>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</si>
  <si>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</si>
  <si>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</si>
  <si>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</si>
  <si>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</si>
  <si>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</si>
  <si>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</si>
  <si>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</si>
  <si>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</si>
  <si>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</si>
  <si>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</si>
  <si>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</si>
  <si>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</si>
  <si>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</si>
  <si>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</si>
  <si>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</si>
  <si>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</si>
  <si>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</si>
  <si>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</si>
  <si>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</si>
  <si>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</si>
  <si>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</si>
  <si>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</si>
  <si>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</si>
  <si>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</si>
  <si>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</si>
  <si>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</si>
  <si>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</si>
  <si>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</si>
  <si>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</si>
  <si>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</si>
  <si>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</si>
  <si>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</si>
  <si>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</si>
  <si>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</si>
  <si>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</si>
  <si>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</si>
  <si>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</si>
  <si>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</si>
  <si>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</si>
  <si>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</si>
  <si>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</si>
  <si>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</si>
  <si>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</si>
  <si>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</si>
  <si>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</si>
  <si>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</si>
  <si>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</si>
  <si>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</si>
  <si>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</si>
  <si>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</si>
  <si>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</si>
  <si>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</si>
  <si>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</si>
  <si>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</si>
  <si>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</si>
  <si>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</si>
  <si>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</si>
  <si>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</si>
  <si>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</si>
  <si>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</si>
  <si>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</si>
  <si>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</si>
  <si>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</si>
  <si>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</si>
  <si>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</si>
  <si>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</si>
  <si>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</si>
  <si>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</si>
  <si>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</si>
  <si>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</si>
  <si>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</si>
  <si>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</si>
  <si>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</si>
  <si>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</si>
  <si>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</si>
  <si>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</si>
  <si>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</si>
  <si>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</si>
  <si>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</si>
  <si>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</si>
  <si>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</si>
  <si>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</si>
  <si>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</si>
  <si>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</si>
  <si>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</si>
  <si>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</si>
  <si>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</si>
  <si>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</si>
  <si>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</si>
  <si>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</si>
  <si>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</si>
  <si>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</si>
  <si>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</si>
  <si>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</si>
  <si>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</si>
  <si>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</si>
  <si>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</si>
  <si>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</si>
  <si>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</si>
  <si>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</si>
  <si>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</si>
  <si>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</si>
  <si>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</si>
  <si>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</si>
  <si>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</si>
  <si>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</si>
  <si>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</si>
  <si>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</si>
  <si>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</si>
  <si>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</si>
  <si>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</si>
  <si>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</si>
  <si>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</si>
  <si>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</si>
  <si>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</si>
  <si>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</si>
  <si>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</si>
  <si>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</si>
  <si>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</si>
  <si>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</si>
  <si>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</si>
  <si>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</si>
  <si>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</si>
  <si>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</si>
  <si>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</si>
  <si>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</si>
  <si>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</si>
  <si>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</si>
  <si>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</si>
  <si>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</si>
  <si>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</si>
  <si>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</si>
  <si>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</si>
  <si>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</si>
  <si>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</si>
  <si>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</si>
  <si>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</si>
  <si>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</si>
  <si>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</si>
  <si>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</si>
  <si>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</si>
  <si>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</si>
  <si>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</si>
  <si>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</si>
  <si>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</si>
  <si>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</si>
  <si>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</si>
  <si>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</si>
  <si>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</si>
  <si>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</si>
  <si>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</si>
  <si>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</si>
  <si>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</si>
  <si>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</si>
  <si>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</si>
  <si>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</si>
  <si>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</si>
  <si>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</si>
  <si>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</si>
  <si>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</si>
  <si>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</si>
  <si>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</si>
  <si>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</si>
  <si>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</si>
  <si>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</si>
  <si>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</si>
  <si>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</si>
  <si>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</si>
  <si>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</si>
  <si>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</si>
  <si>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</si>
  <si>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</si>
  <si>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</si>
  <si>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</si>
  <si>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</si>
  <si>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</si>
  <si>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</si>
  <si>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</si>
  <si>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</si>
  <si>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</si>
  <si>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</si>
  <si>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</si>
  <si>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</si>
  <si>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</si>
  <si>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</si>
  <si>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</si>
  <si>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</si>
  <si>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</si>
  <si>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</si>
  <si>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</si>
  <si>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</si>
  <si>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</si>
  <si>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</si>
  <si>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</si>
  <si>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</si>
  <si>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</si>
  <si>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</si>
  <si>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</si>
  <si>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</si>
  <si>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</si>
  <si>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</si>
  <si>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</si>
  <si>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</si>
  <si>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</si>
  <si>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</si>
  <si>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</si>
  <si>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</si>
  <si>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</si>
  <si>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</si>
  <si>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</si>
  <si>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</si>
  <si>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</si>
  <si>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</si>
  <si>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</si>
  <si>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</si>
  <si>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</si>
  <si>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</si>
  <si>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</si>
  <si>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</si>
  <si>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</si>
  <si>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</si>
  <si>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</si>
  <si>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</si>
  <si>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</si>
  <si>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</si>
  <si>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</si>
  <si>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</si>
  <si>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</si>
  <si>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</si>
  <si>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</si>
  <si>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</si>
  <si>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</si>
  <si>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</si>
  <si>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</si>
  <si>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</si>
  <si>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</si>
  <si>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</si>
  <si>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</si>
  <si>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</si>
  <si>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</si>
  <si>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</si>
  <si>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</si>
  <si>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</si>
  <si>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</si>
  <si>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</si>
  <si>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</si>
  <si>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</si>
  <si>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</si>
  <si>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</si>
  <si>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</si>
  <si>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</si>
  <si>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</si>
  <si>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</si>
  <si>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</si>
  <si>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</si>
  <si>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</si>
  <si>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</si>
  <si>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</si>
  <si>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</si>
  <si>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</si>
  <si>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</si>
  <si>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</si>
  <si>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</si>
  <si>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</si>
  <si>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</si>
  <si>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</si>
  <si>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</si>
  <si>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</si>
  <si>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</si>
  <si>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</si>
  <si>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</si>
  <si>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</si>
  <si>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</si>
  <si>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</si>
  <si>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</si>
  <si>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</si>
  <si>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</si>
  <si>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</si>
  <si>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</si>
  <si>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</si>
  <si>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</si>
  <si>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</si>
  <si>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</si>
  <si>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</si>
  <si>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</si>
  <si>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</si>
  <si>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</si>
  <si>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</si>
  <si>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</si>
  <si>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</si>
  <si>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</si>
  <si>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</si>
  <si>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</si>
  <si>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</si>
  <si>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</si>
  <si>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</si>
  <si>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</si>
  <si>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</si>
  <si>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</si>
  <si>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</si>
  <si>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</si>
  <si>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</si>
  <si>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</si>
  <si>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</si>
  <si>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</si>
  <si>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</si>
  <si>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</si>
  <si>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</si>
  <si>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</si>
  <si>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</si>
  <si>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</si>
  <si>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</si>
  <si>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</si>
  <si>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</si>
  <si>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</si>
  <si>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</si>
  <si>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</si>
  <si>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</si>
  <si>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</si>
  <si>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</si>
  <si>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</si>
  <si>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</si>
  <si>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</si>
  <si>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</si>
  <si>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</si>
  <si>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</si>
  <si>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</si>
  <si>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</si>
  <si>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</si>
  <si>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</si>
  <si>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</si>
  <si>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</si>
  <si>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</si>
  <si>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</si>
  <si>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</si>
  <si>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</si>
  <si>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</si>
  <si>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</si>
  <si>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</si>
  <si>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</si>
  <si>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</si>
  <si>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</si>
  <si>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</si>
  <si>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</si>
  <si>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</si>
  <si>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</si>
  <si>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</si>
  <si>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</si>
  <si>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</si>
  <si>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</si>
  <si>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</si>
  <si>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</si>
  <si>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</si>
  <si>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</si>
  <si>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</si>
  <si>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</si>
  <si>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</si>
  <si>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</si>
  <si>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</si>
  <si>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</si>
  <si>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</si>
  <si>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</si>
  <si>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</si>
  <si>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</si>
  <si>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</si>
  <si>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</si>
  <si>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</si>
  <si>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</si>
  <si>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</si>
  <si>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</si>
  <si>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</si>
  <si>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</si>
  <si>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</si>
  <si>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</si>
  <si>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</si>
  <si>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</si>
  <si>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</si>
  <si>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</si>
  <si>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</si>
  <si>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</si>
  <si>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</si>
  <si>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</si>
  <si>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</si>
  <si>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</si>
  <si>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</si>
  <si>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</si>
  <si>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</si>
  <si>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</si>
  <si>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</si>
  <si>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</si>
  <si>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</si>
  <si>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</si>
  <si>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</si>
  <si>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</si>
  <si>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</si>
  <si>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</si>
  <si>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</si>
  <si>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</si>
  <si>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</si>
  <si>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</si>
  <si>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</si>
  <si>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</si>
  <si>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</si>
  <si>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</si>
  <si>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</si>
  <si>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</si>
  <si>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</si>
  <si>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</si>
  <si>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</si>
  <si>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</si>
  <si>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</si>
  <si>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</si>
  <si>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</si>
  <si>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</si>
  <si>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</si>
  <si>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</si>
  <si>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</si>
  <si>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</si>
  <si>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</si>
  <si>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</si>
  <si>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</si>
  <si>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</si>
  <si>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</si>
  <si>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</si>
  <si>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</si>
  <si>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</si>
  <si>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</si>
  <si>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</si>
  <si>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</si>
  <si>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</si>
  <si>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</si>
  <si>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</si>
  <si>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</si>
  <si>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</si>
  <si>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</si>
  <si>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</si>
  <si>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</si>
  <si>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</si>
  <si>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</si>
  <si>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</si>
  <si>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</si>
  <si>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</si>
  <si>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</si>
  <si>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</si>
  <si>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</si>
  <si>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</si>
  <si>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</si>
  <si>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</si>
  <si>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</si>
  <si>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</si>
  <si>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</si>
  <si>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</si>
  <si>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</si>
  <si>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</si>
  <si>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</si>
  <si>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</si>
  <si>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</si>
  <si>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</si>
  <si>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</si>
  <si>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</si>
  <si>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</si>
  <si>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</si>
  <si>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</si>
  <si>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</si>
  <si>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</si>
  <si>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</si>
  <si>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</si>
  <si>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</si>
  <si>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</si>
  <si>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</si>
  <si>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</si>
  <si>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</si>
  <si>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</si>
  <si>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</si>
  <si>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</si>
  <si>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</si>
  <si>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</si>
  <si>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</si>
  <si>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</si>
  <si>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</si>
  <si>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</si>
  <si>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</si>
  <si>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</si>
  <si>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</si>
  <si>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</si>
  <si>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</si>
  <si>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</si>
  <si>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</si>
  <si>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</si>
  <si>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</si>
  <si>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</si>
  <si>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</si>
  <si>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</si>
  <si>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</si>
  <si>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</si>
  <si>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</si>
  <si>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</si>
  <si>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</si>
  <si>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</si>
  <si>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</si>
  <si>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</si>
  <si>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</si>
  <si>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</si>
  <si>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</si>
  <si>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</si>
  <si>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</si>
  <si>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</si>
  <si>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</si>
  <si>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</si>
  <si>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</si>
  <si>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</si>
  <si>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</si>
  <si>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</si>
  <si>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</si>
  <si>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</si>
  <si>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</si>
  <si>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</si>
  <si>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</si>
  <si>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</si>
  <si>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</si>
  <si>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</si>
  <si>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</si>
  <si>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</si>
  <si>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</si>
  <si>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</si>
  <si>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</si>
  <si>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</si>
  <si>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</si>
  <si>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</si>
  <si>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</si>
  <si>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</si>
  <si>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</si>
  <si>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</si>
  <si>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</si>
  <si>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</si>
  <si>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</si>
  <si>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</si>
  <si>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</si>
  <si>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</si>
  <si>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</si>
  <si>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</si>
  <si>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</si>
  <si>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</si>
  <si>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</si>
  <si>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</si>
  <si>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</si>
  <si>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</si>
  <si>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</si>
  <si>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</si>
  <si>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</si>
  <si>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</si>
  <si>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</si>
  <si>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</si>
  <si>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</si>
  <si>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</si>
  <si>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</si>
  <si>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</si>
  <si>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</si>
  <si>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</si>
  <si>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</si>
  <si>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</si>
  <si>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</si>
  <si>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</si>
  <si>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</si>
  <si>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</si>
  <si>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</si>
  <si>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</si>
  <si>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</si>
  <si>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</si>
  <si>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</si>
  <si>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</si>
  <si>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</si>
  <si>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</si>
  <si>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</si>
  <si>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</si>
  <si>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</si>
  <si>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</si>
  <si>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</si>
  <si>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</si>
  <si>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</si>
  <si>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</si>
  <si>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</si>
  <si>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</si>
  <si>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</si>
  <si>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</si>
  <si>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</si>
  <si>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</si>
  <si>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</si>
  <si>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</si>
  <si>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</si>
  <si>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</si>
  <si>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</si>
  <si>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</si>
  <si>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</si>
  <si>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</si>
  <si>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</si>
  <si>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</si>
  <si>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</si>
  <si>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</si>
  <si>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</si>
  <si>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</si>
  <si>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</si>
  <si>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</si>
  <si>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</si>
  <si>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</si>
  <si>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</si>
  <si>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</si>
  <si>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</si>
  <si>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</si>
  <si>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</si>
  <si>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</si>
  <si>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</si>
  <si>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</si>
  <si>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</si>
  <si>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</si>
  <si>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</si>
  <si>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</si>
  <si>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</si>
  <si>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</si>
  <si>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</si>
  <si>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</si>
  <si>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</si>
  <si>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</si>
  <si>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</si>
  <si>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</si>
  <si>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</si>
  <si>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</si>
  <si>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</si>
  <si>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</si>
  <si>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</si>
  <si>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</si>
  <si>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</si>
  <si>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</si>
  <si>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</si>
  <si>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</si>
  <si>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</si>
  <si>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</si>
  <si>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</si>
  <si>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</si>
  <si>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</si>
  <si>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</si>
  <si>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</si>
  <si>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</si>
  <si>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</si>
  <si>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</si>
  <si>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</si>
  <si>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</si>
  <si>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</si>
  <si>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</si>
  <si>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</si>
  <si>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</si>
  <si>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</si>
  <si>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</si>
  <si>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</si>
  <si>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</si>
  <si>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</si>
  <si>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</si>
  <si>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</si>
  <si>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</si>
  <si>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</si>
  <si>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</si>
  <si>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</si>
  <si>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</si>
  <si>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</si>
  <si>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</si>
  <si>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</si>
  <si>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</si>
  <si>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</si>
  <si>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</si>
  <si>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</si>
  <si>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</si>
  <si>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</si>
  <si>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</si>
  <si>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</si>
  <si>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</si>
  <si>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</si>
  <si>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</si>
  <si>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</si>
  <si>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</si>
  <si>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</si>
  <si>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</si>
  <si>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</si>
  <si>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</si>
  <si>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</si>
  <si>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</si>
  <si>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</si>
  <si>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</si>
  <si>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</si>
  <si>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</si>
  <si>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</si>
  <si>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</si>
  <si>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</si>
  <si>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</si>
  <si>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</si>
  <si>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</si>
  <si>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</si>
  <si>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</si>
  <si>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</si>
  <si>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</si>
  <si>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</si>
  <si>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</si>
  <si>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</si>
  <si>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</si>
  <si>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</si>
  <si>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</si>
  <si>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</si>
  <si>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</si>
  <si>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</si>
  <si>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</si>
  <si>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</si>
  <si>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</si>
  <si>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</si>
  <si>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</si>
  <si>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</si>
  <si>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</si>
  <si>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</si>
  <si>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</si>
  <si>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</si>
  <si>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</si>
  <si>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</si>
  <si>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</si>
  <si>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</si>
  <si>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</si>
  <si>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</si>
  <si>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</si>
  <si>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</si>
  <si>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</si>
  <si>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</si>
  <si>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</si>
  <si>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</si>
  <si>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</si>
  <si>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</si>
  <si>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</si>
  <si>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</si>
  <si>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</si>
  <si>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</si>
  <si>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</si>
  <si>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</si>
  <si>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</si>
  <si>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</si>
  <si>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</si>
  <si>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</si>
  <si>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</si>
  <si>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</si>
  <si>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</si>
  <si>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</si>
  <si>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</si>
  <si>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</si>
  <si>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</si>
  <si>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</si>
  <si>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</si>
  <si>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</si>
  <si>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</si>
  <si>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</si>
  <si>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</si>
  <si>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</si>
  <si>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</si>
  <si>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</si>
  <si>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</si>
  <si>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</si>
  <si>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</si>
  <si>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</si>
  <si>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</si>
  <si>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</si>
  <si>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</si>
  <si>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</si>
  <si>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</si>
  <si>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</si>
  <si>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</si>
  <si>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</si>
  <si>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</si>
  <si>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</si>
  <si>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</si>
  <si>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</si>
  <si>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</si>
  <si>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</si>
  <si>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</si>
  <si>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</si>
  <si>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</si>
  <si>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</si>
  <si>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</si>
  <si>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</si>
  <si>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</si>
  <si>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</si>
  <si>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</si>
  <si>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</si>
  <si>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</si>
  <si>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</si>
  <si>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</si>
  <si>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</si>
  <si>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</si>
  <si>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</si>
  <si>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</si>
  <si>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</si>
  <si>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</si>
  <si>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</si>
  <si>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</si>
  <si>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</si>
  <si>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</si>
  <si>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</si>
  <si>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</si>
  <si>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</si>
  <si>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</si>
  <si>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</si>
  <si>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</si>
  <si>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</si>
  <si>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</si>
  <si>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</si>
  <si>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</si>
  <si>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</si>
  <si>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</si>
  <si>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</si>
  <si>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</si>
  <si>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</si>
  <si>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</si>
  <si>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</si>
  <si>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</si>
  <si>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</si>
  <si>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</si>
  <si>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</si>
  <si>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</si>
  <si>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</si>
  <si>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</si>
  <si>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</si>
  <si>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</si>
  <si>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</si>
  <si>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</si>
  <si>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</si>
  <si>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</si>
  <si>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</si>
  <si>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</si>
  <si>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</si>
  <si>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</si>
  <si>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</si>
  <si>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</si>
  <si>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</si>
  <si>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</si>
  <si>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</si>
  <si>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</si>
  <si>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</si>
  <si>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</si>
  <si>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</si>
  <si>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</si>
  <si>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</si>
  <si>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</si>
  <si>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</si>
  <si>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</si>
  <si>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</si>
  <si>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</si>
  <si>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</si>
  <si>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</si>
  <si>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</si>
  <si>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</si>
  <si>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</si>
  <si>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</si>
  <si>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</si>
  <si>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</si>
  <si>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</si>
  <si>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</si>
  <si>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</si>
  <si>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</si>
  <si>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</si>
  <si>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</si>
  <si>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</si>
  <si>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</si>
  <si>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</si>
  <si>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</si>
  <si>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</si>
  <si>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</si>
  <si>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</si>
  <si>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</si>
  <si>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</si>
  <si>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</si>
  <si>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</si>
  <si>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</si>
  <si>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</si>
  <si>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</si>
  <si>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</si>
  <si>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</si>
  <si>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</si>
  <si>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</si>
  <si>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</si>
  <si>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</si>
  <si>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</si>
  <si>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</si>
  <si>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</si>
  <si>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</si>
  <si>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</si>
  <si>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</si>
  <si>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</si>
  <si>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</si>
  <si>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</si>
  <si>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</si>
  <si>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</si>
  <si>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</si>
  <si>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</si>
  <si>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</si>
  <si>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</si>
  <si>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</si>
  <si>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</si>
  <si>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</si>
  <si>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</si>
  <si>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</si>
  <si>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</si>
  <si>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</si>
  <si>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</si>
  <si>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</si>
  <si>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</si>
  <si>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</si>
  <si>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</si>
  <si>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</si>
  <si>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</si>
  <si>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</si>
  <si>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</si>
  <si>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</si>
  <si>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</si>
  <si>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</si>
  <si>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</si>
  <si>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</si>
  <si>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</si>
  <si>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</si>
  <si>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</si>
  <si>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</si>
  <si>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</si>
  <si>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</si>
  <si>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</si>
  <si>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</si>
  <si>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</si>
  <si>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</si>
  <si>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</si>
  <si>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</si>
  <si>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</si>
  <si>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</si>
  <si>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</si>
  <si>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</si>
  <si>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</si>
  <si>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</si>
  <si>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</si>
  <si>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</si>
  <si>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</si>
  <si>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</si>
  <si>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</si>
  <si>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</si>
  <si>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</si>
  <si>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</si>
  <si>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</si>
  <si>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</si>
  <si>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</si>
  <si>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</si>
  <si>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</si>
  <si>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</si>
  <si>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</si>
  <si>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</si>
  <si>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</si>
  <si>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</si>
  <si>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</si>
  <si>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</si>
  <si>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</si>
  <si>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</si>
  <si>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</si>
  <si>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</si>
  <si>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</si>
  <si>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</si>
  <si>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</si>
  <si>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</si>
  <si>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</si>
  <si>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</si>
  <si>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</si>
  <si>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</si>
  <si>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</si>
  <si>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</si>
  <si>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</si>
  <si>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</si>
  <si>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</si>
  <si>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</si>
  <si>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</si>
  <si>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</si>
  <si>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</si>
  <si>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</si>
  <si>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</si>
  <si>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</si>
  <si>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</si>
  <si>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</si>
  <si>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</si>
  <si>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</si>
  <si>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</si>
  <si>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</si>
  <si>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</si>
  <si>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</si>
  <si>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</si>
  <si>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</si>
  <si>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</si>
  <si>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</si>
  <si>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</si>
  <si>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</si>
  <si>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</si>
  <si>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</si>
  <si>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</si>
  <si>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</si>
  <si>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</si>
  <si>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</si>
  <si>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</si>
  <si>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</si>
  <si>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</si>
  <si>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</si>
  <si>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</si>
  <si>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</si>
  <si>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</si>
  <si>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</si>
  <si>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</si>
  <si>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</si>
  <si>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</si>
  <si>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</si>
  <si>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</si>
  <si>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</si>
  <si>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</si>
  <si>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</si>
  <si>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</si>
  <si>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</si>
  <si>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</si>
  <si>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</si>
  <si>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</si>
  <si>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</si>
  <si>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</si>
  <si>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</si>
  <si>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</si>
  <si>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</si>
  <si>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</si>
  <si>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</si>
  <si>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</si>
  <si>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</si>
  <si>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</si>
  <si>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</si>
  <si>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</si>
  <si>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</si>
  <si>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</si>
  <si>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</si>
  <si>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</si>
  <si>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</si>
  <si>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</si>
  <si>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</si>
  <si>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</si>
  <si>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</si>
  <si>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</si>
  <si>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</si>
  <si>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</si>
  <si>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</si>
  <si>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</si>
  <si>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</si>
  <si>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</si>
  <si>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</si>
  <si>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</si>
  <si>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</si>
  <si>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</si>
  <si>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</si>
  <si>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</si>
  <si>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</si>
  <si>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</si>
  <si>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</si>
  <si>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</si>
  <si>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</si>
  <si>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</si>
  <si>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</si>
  <si>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</si>
  <si>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</si>
  <si>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</si>
  <si>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</si>
  <si>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</si>
  <si>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</si>
  <si>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</si>
  <si>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</si>
  <si>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</si>
  <si>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</si>
  <si>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</si>
  <si>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</si>
  <si>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</si>
  <si>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</si>
  <si>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</si>
  <si>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</si>
  <si>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</si>
  <si>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</si>
  <si>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</si>
  <si>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</si>
  <si>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</si>
  <si>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</si>
  <si>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</si>
  <si>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</si>
  <si>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</si>
  <si>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</si>
  <si>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</si>
  <si>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</si>
  <si>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</si>
  <si>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</si>
  <si>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</si>
  <si>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</si>
  <si>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</si>
  <si>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</si>
  <si>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</si>
  <si>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</si>
  <si>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</si>
  <si>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</si>
  <si>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</si>
  <si>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</si>
  <si>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</si>
  <si>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</si>
  <si>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</si>
  <si>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</si>
  <si>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</si>
  <si>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</si>
  <si>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</si>
  <si>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</si>
  <si>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</si>
  <si>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</si>
  <si>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</si>
  <si>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</si>
  <si>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</si>
  <si>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</si>
  <si>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</si>
  <si>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</si>
  <si>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</si>
  <si>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</si>
  <si>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</si>
  <si>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</si>
  <si>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</si>
  <si>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</si>
  <si>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</si>
  <si>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</si>
  <si>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</si>
  <si>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</si>
  <si>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</si>
  <si>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</si>
  <si>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</si>
  <si>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</si>
  <si>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</si>
  <si>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</si>
  <si>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</si>
  <si>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</si>
  <si>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</si>
  <si>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</si>
  <si>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</si>
  <si>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</si>
  <si>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</si>
  <si>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</si>
  <si>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</si>
  <si>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</si>
  <si>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</si>
  <si>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</si>
  <si>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</si>
  <si>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</si>
  <si>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</si>
  <si>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</si>
  <si>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</si>
  <si>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</si>
  <si>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</si>
  <si>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</si>
  <si>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</si>
  <si>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</si>
  <si>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</si>
  <si>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</si>
  <si>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</si>
  <si>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</si>
  <si>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</si>
  <si>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</si>
  <si>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</si>
  <si>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</si>
  <si>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</si>
  <si>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</si>
  <si>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</si>
  <si>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</si>
  <si>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</si>
  <si>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</si>
  <si>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</si>
  <si>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</si>
  <si>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</si>
  <si>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</si>
  <si>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</si>
  <si>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</si>
  <si>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</si>
  <si>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</si>
  <si>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</si>
  <si>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</si>
  <si>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</si>
  <si>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</si>
  <si>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</si>
  <si>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</si>
  <si>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</si>
  <si>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</si>
  <si>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</si>
  <si>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</si>
  <si>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</si>
  <si>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</si>
  <si>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</si>
  <si>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</si>
  <si>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</si>
  <si>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</si>
  <si>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</si>
  <si>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</si>
  <si>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</si>
  <si>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</si>
  <si>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</si>
  <si>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</si>
  <si>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</si>
  <si>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</si>
  <si>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</si>
  <si>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</si>
  <si>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</si>
  <si>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</si>
  <si>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</si>
  <si>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</si>
  <si>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</si>
  <si>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</si>
  <si>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</si>
  <si>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</si>
  <si>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</si>
  <si>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</si>
  <si>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</si>
  <si>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</si>
  <si>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</si>
  <si>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</si>
  <si>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</si>
  <si>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</si>
  <si>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</si>
  <si>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</si>
  <si>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</si>
  <si>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</si>
  <si>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</si>
  <si>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</si>
  <si>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</si>
  <si>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</si>
  <si>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</si>
  <si>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</si>
  <si>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</si>
  <si>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</si>
  <si>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</si>
  <si>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</si>
  <si>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</si>
  <si>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</si>
  <si>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</si>
  <si>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</si>
  <si>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</si>
  <si>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</si>
  <si>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</si>
  <si>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</si>
  <si>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</si>
  <si>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</si>
  <si>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</si>
  <si>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</si>
  <si>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</si>
  <si>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</si>
  <si>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</si>
  <si>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</si>
  <si>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</si>
  <si>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</si>
  <si>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</si>
  <si>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</si>
  <si>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</si>
  <si>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</si>
  <si>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</si>
  <si>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</si>
  <si>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</si>
  <si>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</si>
  <si>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</si>
  <si>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</si>
  <si>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</si>
  <si>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</si>
  <si>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</si>
  <si>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</si>
  <si>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</si>
  <si>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</si>
  <si>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</si>
  <si>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</si>
  <si>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</si>
  <si>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</si>
  <si>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</si>
  <si>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</si>
  <si>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</si>
  <si>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</si>
  <si>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</si>
  <si>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</si>
  <si>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</si>
  <si>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</si>
  <si>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</si>
  <si>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</si>
  <si>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</si>
  <si>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</si>
  <si>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</si>
  <si>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</si>
  <si>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</si>
  <si>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</si>
  <si>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</si>
  <si>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</si>
  <si>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</si>
  <si>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</si>
  <si>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</si>
  <si>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</si>
  <si>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</si>
  <si>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</si>
  <si>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</si>
  <si>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</si>
  <si>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</si>
  <si>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</si>
  <si>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</si>
  <si>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</si>
  <si>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</si>
  <si>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</si>
  <si>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</si>
  <si>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</si>
  <si>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</si>
  <si>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</si>
  <si>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</si>
  <si>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</si>
  <si>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</si>
  <si>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</si>
  <si>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</si>
  <si>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</si>
  <si>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</si>
  <si>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</si>
  <si>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</si>
  <si>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</si>
  <si>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</si>
  <si>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</si>
  <si>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</si>
  <si>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</si>
  <si>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</si>
  <si>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</si>
  <si>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</si>
  <si>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</si>
  <si>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</si>
  <si>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</si>
  <si>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</si>
  <si>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</si>
  <si>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</si>
  <si>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</si>
  <si>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</si>
  <si>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</si>
  <si>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</si>
  <si>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</si>
  <si>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</si>
  <si>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</si>
  <si>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</si>
  <si>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</si>
  <si>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</si>
  <si>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</si>
  <si>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</si>
  <si>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</si>
  <si>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</si>
  <si>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</si>
  <si>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</si>
  <si>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</si>
  <si>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</si>
  <si>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</si>
  <si>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</si>
  <si>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</si>
  <si>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</si>
  <si>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</si>
  <si>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</si>
  <si>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</si>
  <si>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</si>
  <si>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</si>
  <si>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</si>
  <si>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</si>
  <si>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</si>
  <si>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</si>
  <si>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</si>
  <si>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</si>
  <si>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</si>
  <si>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</si>
  <si>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</si>
  <si>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</si>
  <si>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</si>
  <si>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</si>
  <si>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</si>
  <si>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</si>
  <si>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</si>
  <si>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</si>
  <si>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</si>
  <si>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</si>
  <si>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</si>
  <si>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</si>
  <si>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</si>
  <si>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</si>
  <si>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</si>
  <si>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</si>
  <si>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</si>
  <si>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</si>
  <si>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</si>
  <si>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</si>
  <si>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</si>
  <si>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</si>
  <si>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</si>
  <si>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</si>
  <si>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</si>
  <si>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</si>
  <si>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</si>
  <si>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</si>
  <si>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</si>
  <si>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</si>
  <si>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</si>
  <si>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</si>
  <si>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</si>
  <si>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</si>
  <si>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</si>
  <si>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</si>
  <si>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</si>
  <si>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</si>
  <si>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</si>
  <si>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</si>
  <si>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</si>
  <si>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</si>
  <si>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</si>
  <si>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</si>
  <si>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</si>
  <si>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</si>
  <si>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</si>
  <si>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</si>
  <si>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</si>
  <si>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</si>
  <si>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</si>
  <si>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</si>
  <si>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</si>
  <si>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</si>
  <si>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</si>
  <si>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</si>
  <si>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</si>
  <si>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</si>
  <si>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</si>
  <si>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</si>
  <si>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</si>
  <si>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</si>
  <si>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</si>
  <si>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</si>
  <si>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</si>
  <si>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</si>
  <si>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</si>
  <si>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</si>
  <si>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</si>
  <si>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</si>
  <si>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</si>
  <si>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</si>
  <si>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</si>
  <si>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</si>
  <si>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</si>
  <si>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</si>
  <si>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</si>
  <si>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</si>
  <si>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</si>
  <si>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</si>
  <si>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</si>
  <si>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</si>
  <si>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</si>
  <si>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</si>
  <si>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</si>
  <si>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</si>
  <si>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</si>
  <si>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</si>
  <si>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</si>
  <si>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</si>
  <si>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</si>
  <si>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</si>
  <si>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</si>
  <si>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</si>
  <si>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</si>
  <si>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</si>
  <si>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</si>
  <si>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</si>
  <si>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</si>
  <si>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</si>
  <si>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</si>
  <si>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</si>
  <si>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</si>
  <si>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</si>
  <si>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</si>
  <si>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</si>
  <si>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</si>
  <si>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</si>
  <si>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</si>
  <si>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</si>
  <si>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</si>
  <si>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</si>
  <si>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</si>
  <si>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</si>
  <si>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</si>
  <si>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</si>
  <si>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</si>
  <si>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</si>
  <si>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</si>
  <si>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</si>
  <si>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</si>
  <si>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</si>
  <si>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</si>
  <si>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</si>
  <si>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</si>
  <si>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</si>
  <si>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</si>
  <si>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</si>
  <si>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</si>
  <si>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</si>
  <si>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</si>
  <si>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</si>
  <si>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</si>
  <si>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</si>
  <si>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</si>
  <si>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</si>
  <si>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</si>
  <si>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</si>
  <si>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</si>
  <si>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</si>
  <si>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</si>
  <si>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</si>
  <si>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</si>
  <si>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</si>
  <si>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</si>
  <si>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</si>
  <si>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</si>
  <si>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</si>
  <si>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</si>
  <si>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</si>
  <si>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</si>
  <si>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</si>
  <si>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</si>
  <si>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</si>
  <si>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</si>
  <si>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</si>
  <si>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</si>
  <si>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</si>
  <si>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</si>
  <si>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</si>
  <si>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</si>
  <si>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</si>
  <si>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</si>
  <si>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</si>
  <si>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</si>
  <si>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</si>
  <si>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</si>
  <si>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</si>
  <si>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</si>
  <si>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</si>
  <si>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</si>
  <si>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</si>
  <si>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</si>
  <si>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</si>
  <si>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</si>
  <si>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</si>
  <si>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</si>
  <si>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</si>
  <si>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</si>
  <si>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</si>
  <si>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</si>
  <si>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</si>
  <si>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</si>
  <si>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</si>
  <si>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</si>
  <si>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</si>
  <si>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</si>
  <si>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</si>
  <si>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</si>
  <si>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</si>
  <si>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</si>
  <si>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</si>
  <si>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</si>
  <si>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</si>
  <si>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</si>
  <si>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</si>
  <si>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</si>
  <si>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</si>
  <si>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</si>
  <si>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</si>
  <si>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</si>
  <si>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</si>
  <si>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</si>
  <si>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</si>
  <si>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</si>
  <si>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</si>
  <si>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</si>
  <si>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</si>
  <si>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</si>
  <si>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</si>
  <si>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</si>
  <si>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</si>
  <si>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</si>
  <si>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</si>
  <si>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</si>
  <si>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</si>
  <si>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</si>
  <si>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</si>
  <si>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</si>
  <si>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</si>
  <si>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</si>
  <si>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</si>
  <si>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</si>
  <si>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</si>
  <si>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</si>
  <si>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</si>
  <si>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</si>
  <si>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</si>
  <si>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</si>
  <si>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</si>
  <si>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</si>
  <si>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</si>
  <si>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</si>
  <si>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</si>
  <si>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</si>
  <si>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</si>
  <si>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</si>
  <si>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</si>
  <si>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</si>
  <si>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</si>
  <si>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</si>
  <si>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</si>
  <si>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</si>
  <si>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</si>
  <si>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</si>
  <si>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</si>
  <si>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</si>
  <si>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</si>
  <si>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</si>
  <si>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</si>
  <si>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</si>
  <si>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</si>
  <si>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</si>
  <si>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</si>
  <si>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</si>
  <si>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</si>
  <si>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</si>
  <si>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</si>
  <si>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</si>
  <si>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</si>
  <si>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</si>
  <si>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</si>
  <si>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</si>
  <si>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</si>
  <si>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</si>
  <si>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</si>
  <si>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</si>
  <si>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</si>
  <si>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</si>
  <si>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</si>
  <si>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</si>
  <si>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</si>
  <si>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</si>
  <si>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</si>
  <si>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</si>
  <si>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</si>
  <si>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</si>
  <si>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</si>
  <si>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</si>
  <si>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</si>
  <si>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</si>
  <si>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</si>
  <si>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</si>
  <si>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</si>
  <si>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</si>
  <si>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</si>
  <si>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</si>
  <si>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</si>
  <si>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</si>
  <si>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</si>
  <si>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</si>
  <si>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</si>
  <si>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</si>
  <si>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</si>
  <si>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</si>
  <si>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</si>
  <si>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</si>
  <si>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</si>
  <si>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</si>
  <si>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</si>
  <si>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</si>
  <si>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</si>
  <si>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</si>
  <si>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</si>
  <si>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</si>
  <si>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</si>
  <si>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</si>
  <si>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</si>
  <si>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</si>
  <si>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</si>
  <si>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</si>
  <si>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</si>
  <si>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</si>
  <si>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</si>
  <si>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</si>
  <si>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</si>
  <si>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</si>
  <si>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</si>
  <si>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</si>
  <si>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</si>
  <si>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</si>
  <si>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</si>
  <si>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</si>
  <si>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</si>
  <si>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</si>
  <si>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</si>
  <si>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</si>
  <si>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</si>
  <si>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</si>
  <si>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</si>
  <si>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</si>
  <si>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</si>
  <si>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</si>
  <si>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</si>
  <si>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</si>
  <si>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</si>
  <si>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</si>
  <si>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</si>
  <si>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</si>
  <si>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</si>
  <si>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</si>
  <si>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</si>
  <si>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</si>
  <si>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</si>
  <si>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</si>
  <si>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</si>
  <si>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</si>
  <si>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</si>
  <si>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</si>
  <si>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</si>
  <si>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</si>
  <si>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</si>
  <si>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</si>
  <si>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</si>
  <si>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</si>
  <si>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</si>
  <si>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</si>
  <si>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</si>
  <si>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</si>
  <si>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</si>
  <si>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</si>
  <si>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</si>
  <si>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</si>
  <si>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</si>
  <si>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</si>
  <si>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</si>
  <si>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</si>
  <si>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</si>
  <si>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</si>
  <si>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</si>
  <si>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</si>
  <si>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</si>
  <si>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</si>
  <si>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</si>
  <si>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</si>
  <si>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</si>
  <si>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</si>
  <si>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</si>
  <si>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</si>
  <si>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</si>
  <si>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</si>
  <si>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</si>
  <si>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</si>
  <si>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</si>
  <si>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</si>
  <si>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</si>
  <si>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</si>
  <si>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</si>
  <si>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</si>
  <si>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</si>
  <si>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</si>
  <si>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</si>
  <si>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</si>
  <si>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</si>
  <si>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</si>
  <si>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</si>
  <si>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</si>
  <si>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</si>
  <si>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</si>
  <si>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</si>
  <si>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</si>
  <si>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</si>
  <si>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</si>
  <si>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</si>
  <si>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</si>
  <si>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</si>
  <si>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</si>
  <si>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</si>
  <si>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</si>
  <si>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</si>
  <si>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</si>
  <si>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</si>
  <si>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</si>
  <si>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</si>
  <si>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</si>
  <si>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</si>
  <si>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</si>
  <si>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</si>
  <si>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</si>
  <si>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</si>
  <si>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</si>
  <si>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</si>
  <si>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</si>
  <si>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</si>
  <si>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</si>
  <si>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</si>
  <si>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</si>
  <si>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</si>
  <si>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</si>
  <si>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</si>
  <si>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</si>
  <si>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</si>
  <si>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</si>
  <si>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</si>
  <si>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</si>
  <si>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</si>
  <si>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</si>
  <si>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</si>
  <si>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</si>
  <si>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</si>
  <si>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</si>
  <si>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</si>
  <si>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</si>
  <si>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</si>
  <si>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</si>
  <si>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</si>
  <si>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</si>
  <si>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</si>
  <si>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</si>
  <si>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</si>
  <si>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</si>
  <si>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</si>
  <si>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</si>
  <si>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</si>
  <si>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</si>
  <si>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</si>
  <si>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</si>
  <si>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</si>
  <si>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</si>
  <si>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</si>
  <si>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</si>
  <si>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</si>
  <si>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</si>
  <si>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</si>
  <si>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</si>
  <si>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</si>
  <si>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</si>
  <si>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</si>
  <si>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</si>
  <si>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</si>
  <si>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</si>
  <si>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</si>
  <si>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</si>
  <si>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</si>
  <si>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</si>
  <si>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</si>
  <si>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</si>
  <si>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</si>
  <si>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</si>
  <si>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</si>
  <si>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</si>
  <si>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</si>
  <si>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</si>
  <si>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</si>
  <si>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</si>
  <si>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</si>
  <si>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</si>
  <si>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</si>
  <si>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</si>
  <si>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</si>
  <si>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</si>
  <si>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</si>
  <si>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</si>
  <si>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</si>
  <si>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</si>
  <si>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</si>
  <si>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</si>
  <si>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</si>
  <si>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</si>
  <si>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</si>
  <si>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</si>
  <si>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</si>
  <si>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</si>
  <si>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</si>
  <si>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</si>
  <si>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</si>
  <si>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</si>
  <si>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</si>
  <si>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</si>
  <si>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</si>
  <si>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</si>
  <si>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</si>
  <si>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</si>
  <si>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</si>
  <si>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</si>
  <si>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</si>
  <si>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</si>
  <si>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</si>
  <si>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</si>
  <si>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</si>
  <si>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</si>
  <si>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</si>
  <si>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</si>
  <si>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</si>
  <si>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</si>
  <si>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</si>
  <si>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</si>
  <si>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</si>
  <si>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</si>
  <si>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</si>
  <si>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</si>
  <si>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</si>
  <si>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</si>
  <si>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</si>
  <si>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</si>
  <si>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</si>
  <si>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</si>
  <si>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</si>
  <si>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</si>
  <si>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</si>
  <si>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</si>
  <si>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</si>
  <si>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</si>
  <si>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</si>
  <si>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</si>
  <si>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</si>
  <si>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</si>
  <si>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</si>
  <si>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</si>
  <si>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</si>
  <si>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</si>
  <si>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</si>
  <si>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</si>
  <si>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</si>
  <si>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</si>
  <si>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</si>
  <si>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</si>
  <si>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</si>
  <si>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</si>
  <si>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</si>
  <si>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</si>
  <si>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</si>
  <si>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</si>
  <si>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</si>
  <si>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</si>
  <si>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</si>
  <si>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</si>
  <si>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</si>
  <si>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</si>
  <si>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</si>
  <si>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</si>
  <si>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</si>
  <si>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</si>
  <si>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</si>
  <si>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</si>
  <si>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</si>
  <si>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</si>
  <si>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</si>
  <si>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</si>
  <si>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</si>
  <si>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</si>
  <si>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</si>
  <si>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</si>
  <si>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</si>
  <si>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</si>
  <si>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</si>
  <si>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</si>
  <si>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</si>
  <si>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</si>
  <si>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</si>
  <si>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</si>
  <si>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</si>
  <si>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</si>
  <si>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</si>
  <si>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</si>
  <si>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</si>
  <si>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</si>
  <si>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</si>
  <si>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</si>
  <si>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</si>
  <si>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</si>
  <si>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</si>
  <si>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</si>
  <si>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</si>
  <si>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</si>
  <si>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</si>
  <si>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</si>
  <si>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</si>
  <si>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</si>
  <si>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</si>
  <si>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</si>
  <si>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</si>
  <si>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</si>
  <si>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</si>
  <si>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</si>
  <si>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</si>
  <si>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</si>
  <si>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</si>
  <si>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</si>
  <si>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</si>
  <si>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</si>
  <si>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</si>
  <si>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</si>
  <si>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</si>
  <si>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</si>
  <si>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</si>
  <si>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</si>
  <si>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</si>
  <si>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</si>
  <si>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</si>
  <si>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</si>
  <si>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</si>
  <si>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</si>
  <si>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</si>
  <si>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</si>
  <si>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</si>
  <si>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</si>
  <si>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</si>
  <si>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</si>
  <si>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</si>
  <si>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</si>
  <si>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</si>
  <si>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</si>
  <si>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</si>
  <si>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</si>
  <si>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</si>
  <si>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</si>
  <si>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</si>
  <si>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</si>
  <si>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</si>
  <si>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</si>
  <si>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</si>
  <si>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</si>
  <si>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</si>
  <si>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</si>
  <si>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</si>
  <si>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</si>
  <si>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</si>
  <si>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</si>
  <si>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</si>
  <si>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</si>
  <si>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</si>
  <si>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</si>
  <si>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</si>
  <si>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</si>
  <si>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</si>
  <si>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</si>
  <si>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</si>
  <si>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</si>
  <si>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</si>
  <si>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</si>
  <si>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</si>
  <si>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</si>
  <si>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</si>
  <si>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</si>
  <si>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</si>
  <si>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</si>
  <si>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</si>
  <si>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</si>
  <si>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</si>
  <si>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</si>
  <si>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</si>
  <si>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</si>
  <si>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</si>
  <si>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</si>
  <si>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</si>
  <si>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</si>
  <si>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</si>
  <si>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</si>
  <si>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</si>
  <si>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</si>
  <si>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</si>
  <si>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</si>
  <si>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</si>
  <si>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</si>
  <si>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</si>
  <si>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</si>
  <si>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</si>
  <si>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</si>
  <si>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</si>
  <si>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</si>
  <si>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</si>
  <si>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</si>
  <si>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</si>
  <si>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</si>
  <si>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</si>
  <si>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</si>
  <si>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</si>
  <si>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</si>
  <si>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</si>
  <si>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</si>
  <si>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</si>
  <si>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</si>
  <si>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</si>
  <si>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</si>
  <si>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</si>
  <si>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</si>
  <si>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</si>
  <si>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</si>
  <si>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</si>
  <si>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</si>
  <si>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</si>
  <si>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</si>
  <si>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</si>
  <si>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</si>
  <si>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</si>
  <si>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</si>
  <si>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</si>
  <si>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</si>
  <si>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</si>
  <si>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</si>
  <si>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</si>
  <si>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</si>
  <si>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</si>
  <si>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</si>
  <si>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</si>
  <si>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</si>
  <si>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</si>
  <si>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</si>
  <si>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</si>
  <si>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</si>
  <si>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</si>
  <si>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</si>
  <si>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</si>
  <si>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</si>
  <si>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</si>
  <si>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</si>
  <si>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</si>
  <si>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</si>
  <si>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</si>
  <si>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</si>
  <si>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</si>
  <si>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</si>
  <si>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</si>
  <si>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</si>
  <si>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</si>
  <si>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</si>
  <si>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</si>
  <si>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</si>
  <si>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</si>
  <si>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</si>
  <si>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</si>
  <si>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</si>
  <si>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</si>
  <si>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</si>
  <si>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</si>
  <si>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</si>
  <si>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</si>
  <si>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</si>
  <si>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</si>
  <si>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</si>
  <si>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</si>
  <si>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</si>
  <si>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</si>
  <si>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</si>
  <si>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</si>
  <si>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</si>
  <si>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</si>
  <si>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</si>
  <si>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</si>
  <si>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</si>
  <si>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</si>
  <si>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</si>
  <si>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</si>
  <si>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</si>
  <si>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</si>
  <si>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</si>
  <si>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</si>
  <si>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</si>
  <si>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</si>
  <si>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</si>
  <si>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</si>
  <si>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</si>
  <si>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</si>
  <si>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</si>
  <si>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</si>
  <si>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</si>
  <si>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</si>
  <si>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</si>
  <si>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</si>
  <si>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</si>
  <si>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</si>
  <si>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</si>
  <si>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</si>
  <si>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</si>
  <si>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</si>
  <si>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</si>
  <si>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</si>
  <si>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</si>
  <si>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</si>
  <si>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</si>
  <si>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</si>
  <si>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</si>
  <si>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</si>
  <si>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</si>
  <si>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</si>
  <si>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</si>
  <si>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</si>
  <si>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</si>
  <si>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</si>
  <si>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</si>
  <si>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</si>
  <si>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</si>
  <si>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</si>
  <si>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</si>
  <si>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</si>
  <si>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</si>
  <si>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</si>
  <si>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</si>
  <si>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</si>
  <si>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</si>
  <si>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</si>
  <si>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</si>
  <si>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</si>
  <si>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</si>
  <si>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</si>
  <si>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</si>
  <si>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</si>
  <si>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</si>
  <si>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</si>
  <si>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</si>
  <si>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</si>
  <si>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</si>
  <si>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</si>
  <si>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</si>
  <si>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</si>
  <si>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</si>
  <si>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</si>
  <si>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</si>
  <si>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</si>
  <si>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</si>
  <si>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</si>
  <si>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</si>
  <si>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</si>
  <si>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</si>
  <si>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</si>
  <si>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</si>
  <si>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</si>
  <si>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</si>
  <si>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</si>
  <si>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</si>
  <si>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</si>
  <si>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</si>
  <si>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</si>
  <si>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</si>
  <si>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</si>
  <si>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</si>
  <si>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</si>
  <si>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</si>
  <si>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</si>
  <si>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</si>
  <si>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</si>
  <si>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</si>
  <si>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</si>
  <si>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</si>
  <si>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</si>
  <si>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</si>
  <si>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</si>
  <si>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</si>
  <si>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</si>
  <si>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</si>
  <si>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</si>
  <si>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</si>
  <si>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</si>
  <si>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</si>
  <si>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</si>
  <si>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</si>
  <si>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</si>
  <si>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</si>
  <si>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</si>
  <si>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</si>
  <si>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</si>
  <si>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</si>
  <si>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</si>
  <si>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</si>
  <si>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</si>
  <si>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</si>
  <si>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</si>
  <si>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</si>
  <si>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</si>
  <si>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</si>
  <si>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</si>
  <si>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</si>
  <si>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</si>
  <si>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</si>
  <si>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</si>
  <si>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</si>
  <si>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</si>
  <si>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</si>
  <si>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</si>
  <si>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</si>
  <si>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</si>
  <si>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</si>
  <si>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</si>
  <si>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</si>
  <si>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</si>
  <si>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</si>
  <si>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</si>
  <si>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</si>
  <si>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</si>
  <si>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</si>
  <si>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</si>
  <si>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</si>
  <si>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</si>
  <si>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</si>
  <si>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</si>
  <si>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</si>
  <si>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</si>
  <si>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</si>
  <si>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</si>
  <si>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</si>
  <si>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</si>
  <si>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</si>
  <si>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</si>
  <si>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</si>
  <si>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</si>
  <si>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</si>
  <si>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</si>
  <si>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</si>
  <si>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</si>
  <si>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</si>
  <si>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</si>
  <si>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</si>
  <si>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</si>
  <si>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</si>
  <si>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</si>
  <si>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</si>
  <si>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</si>
  <si>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</si>
  <si>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</si>
  <si>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</si>
  <si>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</si>
  <si>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</si>
  <si>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</si>
  <si>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</si>
  <si>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</si>
  <si>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</si>
  <si>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</si>
  <si>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</si>
  <si>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</si>
  <si>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</si>
  <si>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</si>
  <si>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</si>
  <si>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</si>
  <si>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</si>
  <si>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</si>
  <si>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</si>
  <si>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</si>
  <si>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</si>
  <si>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</si>
  <si>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</si>
  <si>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</si>
  <si>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</si>
  <si>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</si>
  <si>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</si>
  <si>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</si>
  <si>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</si>
  <si>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</si>
  <si>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</si>
  <si>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</si>
  <si>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</si>
  <si>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</si>
  <si>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</si>
  <si>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</si>
  <si>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</si>
  <si>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</si>
  <si>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</si>
  <si>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</si>
  <si>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</si>
  <si>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</si>
  <si>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</si>
  <si>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</si>
  <si>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</si>
  <si>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</si>
  <si>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</si>
  <si>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</si>
  <si>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</si>
  <si>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</si>
  <si>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</si>
  <si>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</si>
  <si>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</si>
  <si>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</si>
  <si>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</si>
  <si>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</si>
  <si>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</si>
  <si>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</si>
  <si>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</si>
  <si>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</si>
  <si>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</si>
  <si>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</si>
  <si>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</si>
  <si>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</si>
  <si>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</si>
  <si>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</si>
  <si>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</si>
  <si>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</si>
  <si>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</si>
  <si>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</si>
  <si>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</si>
  <si>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</si>
  <si>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</si>
  <si>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</si>
  <si>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</si>
  <si>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</si>
  <si>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</si>
  <si>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</si>
  <si>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</si>
  <si>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</si>
  <si>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</si>
  <si>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</si>
  <si>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</si>
  <si>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</si>
  <si>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</si>
  <si>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</si>
  <si>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</si>
  <si>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</si>
  <si>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</si>
  <si>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</si>
  <si>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</si>
  <si>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</si>
  <si>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</si>
  <si>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</si>
  <si>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</si>
  <si>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</si>
  <si>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</si>
  <si>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</si>
  <si>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</si>
  <si>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</si>
  <si>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</si>
  <si>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</si>
  <si>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</si>
  <si>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</si>
  <si>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</si>
  <si>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</si>
  <si>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</si>
  <si>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</si>
  <si>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</si>
  <si>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</si>
  <si>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</si>
  <si>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</si>
  <si>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</si>
  <si>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</si>
  <si>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</si>
  <si>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</si>
  <si>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</si>
  <si>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</si>
  <si>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</si>
  <si>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</si>
  <si>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</si>
  <si>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</si>
  <si>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</si>
  <si>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</si>
  <si>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</si>
  <si>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</si>
  <si>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</si>
  <si>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</si>
  <si>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</si>
  <si>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</si>
  <si>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</si>
  <si>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</si>
  <si>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</si>
  <si>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</si>
  <si>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</si>
  <si>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</si>
  <si>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</si>
  <si>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</si>
  <si>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</si>
  <si>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</si>
  <si>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</si>
  <si>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</si>
  <si>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</si>
  <si>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</si>
  <si>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</si>
  <si>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</si>
  <si>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</si>
  <si>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</si>
  <si>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</si>
  <si>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</si>
  <si>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</si>
  <si>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</si>
  <si>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</si>
  <si>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</si>
  <si>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</si>
  <si>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</si>
  <si>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</si>
  <si>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</si>
  <si>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</si>
  <si>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</si>
  <si>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</si>
  <si>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</si>
  <si>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</si>
  <si>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</si>
  <si>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</si>
  <si>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</si>
  <si>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</si>
  <si>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</si>
  <si>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</si>
  <si>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</si>
  <si>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</si>
  <si>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</si>
  <si>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</si>
  <si>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</si>
  <si>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</si>
  <si>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</si>
  <si>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</si>
  <si>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</si>
  <si>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</si>
  <si>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</si>
  <si>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</si>
  <si>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</si>
  <si>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</si>
  <si>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</si>
  <si>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</si>
  <si>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</si>
  <si>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</si>
  <si>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</si>
  <si>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</si>
  <si>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</si>
  <si>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</si>
  <si>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</si>
  <si>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</si>
  <si>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</si>
  <si>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</si>
  <si>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</si>
  <si>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</si>
  <si>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</si>
  <si>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</si>
  <si>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</si>
  <si>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</si>
  <si>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</si>
  <si>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</si>
  <si>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</si>
  <si>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</si>
  <si>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</si>
  <si>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</si>
  <si>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</si>
  <si>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</si>
  <si>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</si>
  <si>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</si>
  <si>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</si>
  <si>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</si>
  <si>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</si>
  <si>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</si>
  <si>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</si>
  <si>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</si>
  <si>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</si>
  <si>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</si>
  <si>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</si>
  <si>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</si>
  <si>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</si>
  <si>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</si>
  <si>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</si>
  <si>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</si>
  <si>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</si>
  <si>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</si>
  <si>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</si>
  <si>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</si>
  <si>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</si>
  <si>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</si>
  <si>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</si>
  <si>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</si>
  <si>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</si>
  <si>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</si>
  <si>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</si>
  <si>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</si>
  <si>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</si>
  <si>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</si>
  <si>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</si>
  <si>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</si>
  <si>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</si>
  <si>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</si>
  <si>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</si>
  <si>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</si>
  <si>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</si>
  <si>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</si>
  <si>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</si>
  <si>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</si>
  <si>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</si>
  <si>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</si>
  <si>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</si>
  <si>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</si>
  <si>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</si>
  <si>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</si>
  <si>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</si>
  <si>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</si>
  <si>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</si>
  <si>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</si>
  <si>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</si>
  <si>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</si>
  <si>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</si>
  <si>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</si>
  <si>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</si>
  <si>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</si>
  <si>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</si>
  <si>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</si>
  <si>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</si>
  <si>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</si>
  <si>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</si>
  <si>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</si>
  <si>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</si>
  <si>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</si>
  <si>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</si>
  <si>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</si>
  <si>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</si>
  <si>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</si>
  <si>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</si>
  <si>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</si>
  <si>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</si>
  <si>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</si>
  <si>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</si>
  <si>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</si>
  <si>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</si>
  <si>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</si>
  <si>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</si>
  <si>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</si>
  <si>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</si>
  <si>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</si>
  <si>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</si>
  <si>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</si>
  <si>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</si>
  <si>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</si>
  <si>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</si>
  <si>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</si>
  <si>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</si>
  <si>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</si>
  <si>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</si>
  <si>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</si>
  <si>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</si>
  <si>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</si>
  <si>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</si>
  <si>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</si>
  <si>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</si>
  <si>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</si>
  <si>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</si>
  <si>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</si>
  <si>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</si>
  <si>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</si>
  <si>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</si>
  <si>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</si>
  <si>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</si>
  <si>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</si>
  <si>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</si>
  <si>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</si>
  <si>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</si>
  <si>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</si>
  <si>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</si>
  <si>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</si>
  <si>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</si>
  <si>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</si>
  <si>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</si>
  <si>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</si>
  <si>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</si>
  <si>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</si>
  <si>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</si>
  <si>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</si>
  <si>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</si>
  <si>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</si>
  <si>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</si>
  <si>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</si>
  <si>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</si>
  <si>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</si>
  <si>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</si>
  <si>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</si>
  <si>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</si>
  <si>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</si>
  <si>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</si>
  <si>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</si>
  <si>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</si>
  <si>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</si>
  <si>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</si>
  <si>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</si>
  <si>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</si>
  <si>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</si>
  <si>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</si>
  <si>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</si>
  <si>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</si>
  <si>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</si>
  <si>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</si>
  <si>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</si>
  <si>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</si>
  <si>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</si>
  <si>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</si>
  <si>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</si>
  <si>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</si>
  <si>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</si>
  <si>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</si>
  <si>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</si>
  <si>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</si>
  <si>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</si>
  <si>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</si>
  <si>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</si>
  <si>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</si>
  <si>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</si>
  <si>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</si>
  <si>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</si>
  <si>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</si>
  <si>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</si>
  <si>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</si>
  <si>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</si>
  <si>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</si>
  <si>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</si>
  <si>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</si>
  <si>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</si>
  <si>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</si>
  <si>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</si>
  <si>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</si>
  <si>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</si>
  <si>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</si>
  <si>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</si>
  <si>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</si>
  <si>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</si>
  <si>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</si>
  <si>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</si>
  <si>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</si>
  <si>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</si>
  <si>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</si>
  <si>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</si>
  <si>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</si>
  <si>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</si>
  <si>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</si>
  <si>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</si>
  <si>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</si>
  <si>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</si>
  <si>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</si>
  <si>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</si>
  <si>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</si>
  <si>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</si>
  <si>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</si>
  <si>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</si>
  <si>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</si>
  <si>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</si>
  <si>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</si>
  <si>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</si>
  <si>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</si>
  <si>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</si>
  <si>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</si>
  <si>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</si>
  <si>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</si>
  <si>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</si>
  <si>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</si>
  <si>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</si>
  <si>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</si>
  <si>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</si>
  <si>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</si>
  <si>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</si>
  <si>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</si>
  <si>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</si>
  <si>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</si>
  <si>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</si>
  <si>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</si>
  <si>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</si>
  <si>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</si>
  <si>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</si>
  <si>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</si>
  <si>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</si>
  <si>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</si>
  <si>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</si>
  <si>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</si>
  <si>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</si>
  <si>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</si>
  <si>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</si>
  <si>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</si>
  <si>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</si>
  <si>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</si>
  <si>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</si>
  <si>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</si>
  <si>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</si>
  <si>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</si>
  <si>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</si>
  <si>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</si>
  <si>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</si>
  <si>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</si>
  <si>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</si>
  <si>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</si>
  <si>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</si>
  <si>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</si>
  <si>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</si>
  <si>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</si>
  <si>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</si>
  <si>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</si>
  <si>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</si>
  <si>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</si>
  <si>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</si>
  <si>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</si>
  <si>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</si>
  <si>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</si>
  <si>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</si>
  <si>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</si>
  <si>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</si>
  <si>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</si>
  <si>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</si>
  <si>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</si>
  <si>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</si>
  <si>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</si>
  <si>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</si>
  <si>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</si>
  <si>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</si>
  <si>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</si>
  <si>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</si>
  <si>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</si>
  <si>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</si>
  <si>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</si>
  <si>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</si>
  <si>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</si>
  <si>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</si>
  <si>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</si>
  <si>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</si>
  <si>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</si>
  <si>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</si>
  <si>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</si>
  <si>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</si>
  <si>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</si>
  <si>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</si>
  <si>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</si>
  <si>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</si>
  <si>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</si>
  <si>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</si>
  <si>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</si>
  <si>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</si>
  <si>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</si>
  <si>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</si>
  <si>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</si>
  <si>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</si>
  <si>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</si>
  <si>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</si>
  <si>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</si>
  <si>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</si>
  <si>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</si>
  <si>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</si>
  <si>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</si>
  <si>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</si>
  <si>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</si>
  <si>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</si>
  <si>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</si>
  <si>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</si>
  <si>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</si>
  <si>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</si>
  <si>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</si>
  <si>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</si>
  <si>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</si>
  <si>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</si>
  <si>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</si>
  <si>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</si>
  <si>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</si>
  <si>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</si>
  <si>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</si>
  <si>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</si>
  <si>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</si>
  <si>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</si>
  <si>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</si>
  <si>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</si>
  <si>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</si>
  <si>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</si>
  <si>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</si>
  <si>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</si>
  <si>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</si>
  <si>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</si>
  <si>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</si>
  <si>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</si>
  <si>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</si>
  <si>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</si>
  <si>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</si>
  <si>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</si>
  <si>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</si>
  <si>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</si>
  <si>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</si>
  <si>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</si>
  <si>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</si>
  <si>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</si>
  <si>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</si>
  <si>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</si>
  <si>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</si>
  <si>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</si>
  <si>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</si>
  <si>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</si>
  <si>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</si>
  <si>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</si>
  <si>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</si>
  <si>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</si>
  <si>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</si>
  <si>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</si>
  <si>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</si>
  <si>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</si>
  <si>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</si>
  <si>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</si>
  <si>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</si>
  <si>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</si>
  <si>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</si>
  <si>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</si>
  <si>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</si>
  <si>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</si>
  <si>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</si>
  <si>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</si>
  <si>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</si>
  <si>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</si>
  <si>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</si>
  <si>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</si>
  <si>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</si>
  <si>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</si>
  <si>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</si>
  <si>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</si>
  <si>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</si>
  <si>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</si>
  <si>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</si>
  <si>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</si>
  <si>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</si>
  <si>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</si>
  <si>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</si>
  <si>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</si>
  <si>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</si>
  <si>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</si>
  <si>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</si>
  <si>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</si>
  <si>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</si>
  <si>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</si>
  <si>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</si>
  <si>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</si>
  <si>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</si>
  <si>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</si>
  <si>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</si>
  <si>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</si>
  <si>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</si>
  <si>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</si>
  <si>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</si>
  <si>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</si>
  <si>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</si>
  <si>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</si>
  <si>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</si>
  <si>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</si>
  <si>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</si>
  <si>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</si>
  <si>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</si>
  <si>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</si>
  <si>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</si>
  <si>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</si>
  <si>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</si>
  <si>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</si>
  <si>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</si>
  <si>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</si>
  <si>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</si>
  <si>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</si>
  <si>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</si>
  <si>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</si>
  <si>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</si>
  <si>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</si>
  <si>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</si>
  <si>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</si>
  <si>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</si>
  <si>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</si>
  <si>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</si>
  <si>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</si>
  <si>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</si>
  <si>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</si>
  <si>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</si>
  <si>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</si>
  <si>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</si>
  <si>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</si>
  <si>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</si>
  <si>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</si>
  <si>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</si>
  <si>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</si>
  <si>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</si>
  <si>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</si>
  <si>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</si>
  <si>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</si>
  <si>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</si>
  <si>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</si>
  <si>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</si>
  <si>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</si>
  <si>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</si>
  <si>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</si>
  <si>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</si>
  <si>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</si>
  <si>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</si>
  <si>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</si>
  <si>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</si>
  <si>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</si>
  <si>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</si>
  <si>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</si>
  <si>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</si>
  <si>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</si>
  <si>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</si>
  <si>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</si>
  <si>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</si>
  <si>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</si>
  <si>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</si>
  <si>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</si>
  <si>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</si>
  <si>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</si>
  <si>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</si>
  <si>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</si>
  <si>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</si>
  <si>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</si>
  <si>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</si>
  <si>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</si>
  <si>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</si>
  <si>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</si>
  <si>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</si>
  <si>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</si>
  <si>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</si>
  <si>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</si>
  <si>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</si>
  <si>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</si>
  <si>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</si>
  <si>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</si>
  <si>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</si>
  <si>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</si>
  <si>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</si>
  <si>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</si>
  <si>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</si>
  <si>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</si>
  <si>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</si>
  <si>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</si>
  <si>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</si>
  <si>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</si>
  <si>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</si>
  <si>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</si>
  <si>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</si>
  <si>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</si>
  <si>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</si>
  <si>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</si>
  <si>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</si>
  <si>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</si>
  <si>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</si>
  <si>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</si>
  <si>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</si>
  <si>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</si>
  <si>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</si>
  <si>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</si>
  <si>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</si>
  <si>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</si>
  <si>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</si>
  <si>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</si>
  <si>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</si>
  <si>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</si>
  <si>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</si>
  <si>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</si>
  <si>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</si>
  <si>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</si>
  <si>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</si>
  <si>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</si>
  <si>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</si>
  <si>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</si>
  <si>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</si>
  <si>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</si>
  <si>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</si>
  <si>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</si>
  <si>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</si>
  <si>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</si>
  <si>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</si>
  <si>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</si>
  <si>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</si>
  <si>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</si>
  <si>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</si>
  <si>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</si>
  <si>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</si>
  <si>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</si>
  <si>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</si>
  <si>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</si>
  <si>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</si>
  <si>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</si>
  <si>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</si>
  <si>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</si>
  <si>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</si>
  <si>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</si>
  <si>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</si>
  <si>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</si>
  <si>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</si>
  <si>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</si>
  <si>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</si>
  <si>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</si>
  <si>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</si>
  <si>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</si>
  <si>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</si>
  <si>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</si>
  <si>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</si>
  <si>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</si>
  <si>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</si>
  <si>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</si>
  <si>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</si>
  <si>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</si>
  <si>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</si>
  <si>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</si>
  <si>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</si>
  <si>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</si>
  <si>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</si>
  <si>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</si>
  <si>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</si>
  <si>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</si>
  <si>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</si>
  <si>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</si>
  <si>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</si>
  <si>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</si>
  <si>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</si>
  <si>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</si>
  <si>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</si>
  <si>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</si>
  <si>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</si>
  <si>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</si>
  <si>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</si>
  <si>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</si>
  <si>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</si>
  <si>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</si>
  <si>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</si>
  <si>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</si>
  <si>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</si>
  <si>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</si>
  <si>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</si>
  <si>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</si>
  <si>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</si>
  <si>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</si>
  <si>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</si>
  <si>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</si>
  <si>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</si>
  <si>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</si>
  <si>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</si>
  <si>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</si>
  <si>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</si>
  <si>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</si>
  <si>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</si>
  <si>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</si>
  <si>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</si>
  <si>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</si>
  <si>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</si>
  <si>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</si>
  <si>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</si>
  <si>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</si>
  <si>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</si>
  <si>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</si>
  <si>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</si>
  <si>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</si>
  <si>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</si>
  <si>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</si>
  <si>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</si>
  <si>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</si>
  <si>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</si>
  <si>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</si>
  <si>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</si>
  <si>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</si>
  <si>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</si>
  <si>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</si>
  <si>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</si>
  <si>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</si>
  <si>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</si>
  <si>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</si>
  <si>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</si>
  <si>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</si>
  <si>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</si>
  <si>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</si>
  <si>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</si>
  <si>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</si>
  <si>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</si>
  <si>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</si>
  <si>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</si>
  <si>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</si>
  <si>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</si>
  <si>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</si>
  <si>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</si>
  <si>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</si>
  <si>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</si>
  <si>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</si>
  <si>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</si>
  <si>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</si>
  <si>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</si>
  <si>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</si>
  <si>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</si>
  <si>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</si>
  <si>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</si>
  <si>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</si>
  <si>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</si>
  <si>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</si>
  <si>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</si>
  <si>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</si>
  <si>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</si>
  <si>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</si>
  <si>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</si>
  <si>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</si>
  <si>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</si>
  <si>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</si>
  <si>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</si>
  <si>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</si>
  <si>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</si>
  <si>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</si>
  <si>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</si>
  <si>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</si>
  <si>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</si>
  <si>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</si>
  <si>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</si>
  <si>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</si>
  <si>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</si>
  <si>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</si>
  <si>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</si>
  <si>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</si>
  <si>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</si>
  <si>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</si>
  <si>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</si>
  <si>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</si>
  <si>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</si>
  <si>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</si>
  <si>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</si>
  <si>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</si>
  <si>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</si>
  <si>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</si>
  <si>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</si>
  <si>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</si>
  <si>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</si>
  <si>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</si>
  <si>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</si>
  <si>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</si>
  <si>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</si>
  <si>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</si>
  <si>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</si>
  <si>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</si>
  <si>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</si>
  <si>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</si>
  <si>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</si>
  <si>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</si>
  <si>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</si>
  <si>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</si>
  <si>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</si>
  <si>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</si>
  <si>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</si>
  <si>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</si>
  <si>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</si>
  <si>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</si>
  <si>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</si>
  <si>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</si>
  <si>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</si>
  <si>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</si>
  <si>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</si>
  <si>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</si>
  <si>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</si>
  <si>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</si>
  <si>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</si>
  <si>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</si>
  <si>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</si>
  <si>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</si>
  <si>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</si>
  <si>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</si>
  <si>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</si>
  <si>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</si>
  <si>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</si>
  <si>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</si>
  <si>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</si>
  <si>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</si>
  <si>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</si>
  <si>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</si>
  <si>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</si>
  <si>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</si>
  <si>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</si>
  <si>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</si>
  <si>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</si>
  <si>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</si>
  <si>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</si>
  <si>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</si>
  <si>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</si>
  <si>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</si>
  <si>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</si>
  <si>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</si>
  <si>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</si>
  <si>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</si>
  <si>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</si>
  <si>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</si>
  <si>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</si>
  <si>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</si>
  <si>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</si>
  <si>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</si>
  <si>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</si>
  <si>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</si>
  <si>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</si>
  <si>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</si>
  <si>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</si>
  <si>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</si>
  <si>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</si>
  <si>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</si>
  <si>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</si>
  <si>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</si>
  <si>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</si>
  <si>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</si>
  <si>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</si>
  <si>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</si>
  <si>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</si>
  <si>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</si>
  <si>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</si>
  <si>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</si>
  <si>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</si>
  <si>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</si>
  <si>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</si>
  <si>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</si>
  <si>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</si>
  <si>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</si>
  <si>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</si>
  <si>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</si>
  <si>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</si>
  <si>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</si>
  <si>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</si>
  <si>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</si>
  <si>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</si>
  <si>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</si>
  <si>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</si>
  <si>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</si>
  <si>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</si>
  <si>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</si>
  <si>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</si>
  <si>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</si>
  <si>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</si>
  <si>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</si>
  <si>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</si>
  <si>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</si>
  <si>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</si>
  <si>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</si>
  <si>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</si>
  <si>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</si>
  <si>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</si>
  <si>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</si>
  <si>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</si>
  <si>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</si>
  <si>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</si>
  <si>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</si>
  <si>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</si>
  <si>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</si>
  <si>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</si>
  <si>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</si>
  <si>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</si>
  <si>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</si>
  <si>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</si>
  <si>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</si>
  <si>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</si>
  <si>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</si>
  <si>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</si>
  <si>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</si>
  <si>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</si>
  <si>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</si>
  <si>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</si>
  <si>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</si>
  <si>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</si>
  <si>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</si>
  <si>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</si>
  <si>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</si>
  <si>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</si>
  <si>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</si>
  <si>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</si>
  <si>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</si>
  <si>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</si>
  <si>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</si>
  <si>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</si>
  <si>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</si>
  <si>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</si>
  <si>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</si>
  <si>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</si>
  <si>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</si>
  <si>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</si>
  <si>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</si>
  <si>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</si>
  <si>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</si>
  <si>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</si>
  <si>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</si>
  <si>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</si>
  <si>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</si>
  <si>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</si>
  <si>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</si>
  <si>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</si>
  <si>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</si>
  <si>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</si>
  <si>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</si>
  <si>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</si>
  <si>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</si>
  <si>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</si>
  <si>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</si>
  <si>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</si>
  <si>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</si>
  <si>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</si>
  <si>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</si>
  <si>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</si>
  <si>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</si>
  <si>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</si>
  <si>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</si>
  <si>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</si>
  <si>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</si>
  <si>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</si>
  <si>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</si>
  <si>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</si>
  <si>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</si>
  <si>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</si>
  <si>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</si>
  <si>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</si>
  <si>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</si>
  <si>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</si>
  <si>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</si>
  <si>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</si>
  <si>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</si>
  <si>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</si>
  <si>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</si>
  <si>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</si>
  <si>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</si>
  <si>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</si>
  <si>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</si>
  <si>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</si>
  <si>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</si>
  <si>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</si>
  <si>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</si>
  <si>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</si>
  <si>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</si>
  <si>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</si>
  <si>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</si>
  <si>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</si>
  <si>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</si>
  <si>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</si>
  <si>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</si>
  <si>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</si>
  <si>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</si>
  <si>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</si>
  <si>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</si>
  <si>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</si>
  <si>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</si>
  <si>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</si>
  <si>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</si>
  <si>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</si>
  <si>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</si>
  <si>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</si>
  <si>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</si>
  <si>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</si>
  <si>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</si>
  <si>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</si>
  <si>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</si>
  <si>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</si>
  <si>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</si>
  <si>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</si>
  <si>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</si>
  <si>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</si>
  <si>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</si>
  <si>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</si>
  <si>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</si>
  <si>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</si>
  <si>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</si>
  <si>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</si>
  <si>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</si>
  <si>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</si>
  <si>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</si>
  <si>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</si>
  <si>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</si>
  <si>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</si>
  <si>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</si>
  <si>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</si>
  <si>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</si>
  <si>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</si>
  <si>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</si>
  <si>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</si>
  <si>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</si>
  <si>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</si>
  <si>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</si>
  <si>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</si>
  <si>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</si>
  <si>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</si>
  <si>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</si>
  <si>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</si>
  <si>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</si>
  <si>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</si>
  <si>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</si>
  <si>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</si>
  <si>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</si>
  <si>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</si>
  <si>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</si>
  <si>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</si>
  <si>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</si>
  <si>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</si>
  <si>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</si>
  <si>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</si>
  <si>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</si>
  <si>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</si>
  <si>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</si>
  <si>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</si>
  <si>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</si>
  <si>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</si>
  <si>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</si>
  <si>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</si>
  <si>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</si>
  <si>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</si>
  <si>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</si>
  <si>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</si>
  <si>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</si>
  <si>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</si>
  <si>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</si>
  <si>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</si>
  <si>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</si>
  <si>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</si>
  <si>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</si>
  <si>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</si>
  <si>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</si>
  <si>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</si>
  <si>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</si>
  <si>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</si>
  <si>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</si>
  <si>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</si>
  <si>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</si>
  <si>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</si>
  <si>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</si>
  <si>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</si>
  <si>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</si>
  <si>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</si>
  <si>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</si>
  <si>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</si>
  <si>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</si>
  <si>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</si>
  <si>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</si>
  <si>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</si>
  <si>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</si>
  <si>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</si>
  <si>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</si>
  <si>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</si>
  <si>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</si>
  <si>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</si>
  <si>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</si>
  <si>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</si>
  <si>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</si>
  <si>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</si>
  <si>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</si>
  <si>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</si>
  <si>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</si>
  <si>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</si>
  <si>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</si>
  <si>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</si>
  <si>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</si>
  <si>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</si>
  <si>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</si>
  <si>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</si>
  <si>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</si>
  <si>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</si>
  <si>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</si>
  <si>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</si>
  <si>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</si>
  <si>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</si>
  <si>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</si>
  <si>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</si>
  <si>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</si>
  <si>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</si>
  <si>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</si>
  <si>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</si>
  <si>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</si>
  <si>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</si>
  <si>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</si>
  <si>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</si>
  <si>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</si>
  <si>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</si>
  <si>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</si>
  <si>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</si>
  <si>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</si>
  <si>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</si>
  <si>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</si>
  <si>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</si>
  <si>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</si>
  <si>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</si>
  <si>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</si>
  <si>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</si>
  <si>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</si>
  <si>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</si>
  <si>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</si>
  <si>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</si>
  <si>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</si>
  <si>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</si>
  <si>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</si>
  <si>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</si>
  <si>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</si>
  <si>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</si>
  <si>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</si>
  <si>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</si>
  <si>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</si>
  <si>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</si>
  <si>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</si>
  <si>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</si>
  <si>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</si>
  <si>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</si>
  <si>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</si>
  <si>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</si>
  <si>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</si>
  <si>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</si>
  <si>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</si>
  <si>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</si>
  <si>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</si>
  <si>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</si>
  <si>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</si>
  <si>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</si>
  <si>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</si>
  <si>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</si>
  <si>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</si>
  <si>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</si>
  <si>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</si>
  <si>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</si>
  <si>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</si>
  <si>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</si>
  <si>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</si>
  <si>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</si>
  <si>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</si>
  <si>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</si>
  <si>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</si>
  <si>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</si>
  <si>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</si>
  <si>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</si>
  <si>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</si>
  <si>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</si>
  <si>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</si>
  <si>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</si>
  <si>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</si>
  <si>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</si>
  <si>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</si>
  <si>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</si>
  <si>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</si>
  <si>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</si>
  <si>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</si>
  <si>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</si>
  <si>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</si>
  <si>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</si>
  <si>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</si>
  <si>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</si>
  <si>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</si>
  <si>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</si>
  <si>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</si>
  <si>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</si>
  <si>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</si>
  <si>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</si>
  <si>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</si>
  <si>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</si>
  <si>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</si>
  <si>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</si>
  <si>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</si>
  <si>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</si>
  <si>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</si>
  <si>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</si>
  <si>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</si>
  <si>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</si>
  <si>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</si>
  <si>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</si>
  <si>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</si>
  <si>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</si>
  <si>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</si>
  <si>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</si>
  <si>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</si>
  <si>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</si>
  <si>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</si>
  <si>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</si>
  <si>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</si>
  <si>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</si>
  <si>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</si>
  <si>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</si>
  <si>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</si>
  <si>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</si>
  <si>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</si>
  <si>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</si>
  <si>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</si>
  <si>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</si>
  <si>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</si>
  <si>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</si>
  <si>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</si>
  <si>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</si>
  <si>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</si>
  <si>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</si>
  <si>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</si>
  <si>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</si>
  <si>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</si>
  <si>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</si>
  <si>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</si>
  <si>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</si>
  <si>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</si>
  <si>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</si>
  <si>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</si>
  <si>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</si>
  <si>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</si>
  <si>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</si>
  <si>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</si>
  <si>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</si>
  <si>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</si>
  <si>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</si>
  <si>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</si>
  <si>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</si>
  <si>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</si>
  <si>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</si>
  <si>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</si>
  <si>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</si>
  <si>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</si>
  <si>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</si>
  <si>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</si>
  <si>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</si>
  <si>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</si>
  <si>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</si>
  <si>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</si>
  <si>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</si>
  <si>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</si>
  <si>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</si>
  <si>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</si>
  <si>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</si>
  <si>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</si>
  <si>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</si>
  <si>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</si>
  <si>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</si>
  <si>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</si>
  <si>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</si>
  <si>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</si>
  <si>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</si>
  <si>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</si>
  <si>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</si>
  <si>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</si>
  <si>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</si>
  <si>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</si>
  <si>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</si>
  <si>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</si>
  <si>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</si>
  <si>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</si>
  <si>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</si>
  <si>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</si>
  <si>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</si>
  <si>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</si>
  <si>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</si>
  <si>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</si>
  <si>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</si>
  <si>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</si>
  <si>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</si>
  <si>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</si>
  <si>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</si>
  <si>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</si>
  <si>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</si>
  <si>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</si>
  <si>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</si>
  <si>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</si>
  <si>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</si>
  <si>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</si>
  <si>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</si>
  <si>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</si>
  <si>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</si>
  <si>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</si>
  <si>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</si>
  <si>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</si>
  <si>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</si>
  <si>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</si>
  <si>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</si>
  <si>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</si>
  <si>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</si>
  <si>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</si>
  <si>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</si>
  <si>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</si>
  <si>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</si>
  <si>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</si>
  <si>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</si>
  <si>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</si>
  <si>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</si>
  <si>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</si>
  <si>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</si>
  <si>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</si>
  <si>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</si>
  <si>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</si>
  <si>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</si>
  <si>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</si>
  <si>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</si>
  <si>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</si>
  <si>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</si>
  <si>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</si>
  <si>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</si>
  <si>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</si>
  <si>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</si>
  <si>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</si>
  <si>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</si>
  <si>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</si>
  <si>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</si>
  <si>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</si>
  <si>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</si>
  <si>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</si>
  <si>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</si>
  <si>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</si>
  <si>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</si>
  <si>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</si>
  <si>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</si>
  <si>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</si>
  <si>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</si>
  <si>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</si>
  <si>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</si>
  <si>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</si>
  <si>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</si>
  <si>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</si>
  <si>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</si>
  <si>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</si>
  <si>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</si>
  <si>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</si>
  <si>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</si>
  <si>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</si>
  <si>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</si>
  <si>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</si>
  <si>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</si>
  <si>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</si>
  <si>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</si>
  <si>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</si>
  <si>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</si>
  <si>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</si>
  <si>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</si>
  <si>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</si>
  <si>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</si>
  <si>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</si>
  <si>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</si>
  <si>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</si>
  <si>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</si>
  <si>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</si>
  <si>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</si>
  <si>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</si>
  <si>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</si>
  <si>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</si>
  <si>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</si>
  <si>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</si>
  <si>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</si>
  <si>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</si>
  <si>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</si>
  <si>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</si>
  <si>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</si>
  <si>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</si>
  <si>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</si>
  <si>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</si>
  <si>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</si>
  <si>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</si>
  <si>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</si>
  <si>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</si>
  <si>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</si>
  <si>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</si>
  <si>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</si>
  <si>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</si>
  <si>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</si>
  <si>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</si>
  <si>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</si>
  <si>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</si>
  <si>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</si>
  <si>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</si>
  <si>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</si>
  <si>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</si>
  <si>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</si>
  <si>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</si>
  <si>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</si>
  <si>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</si>
  <si>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</si>
  <si>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</si>
  <si>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</si>
  <si>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</si>
  <si>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</si>
  <si>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</si>
  <si>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</si>
  <si>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</si>
  <si>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</si>
  <si>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</si>
  <si>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</si>
  <si>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</si>
  <si>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</si>
  <si>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</si>
  <si>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</si>
  <si>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</si>
  <si>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</si>
  <si>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</si>
  <si>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</si>
  <si>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</si>
  <si>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</si>
  <si>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</si>
  <si>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</si>
  <si>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</si>
  <si>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</si>
  <si>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</si>
  <si>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</si>
  <si>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</si>
  <si>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</si>
  <si>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</si>
  <si>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</si>
  <si>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</si>
  <si>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</si>
  <si>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</si>
  <si>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</si>
  <si>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</si>
  <si>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</si>
  <si>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</si>
  <si>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</si>
  <si>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</si>
  <si>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</si>
  <si>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</si>
  <si>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</si>
  <si>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</si>
  <si>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</si>
  <si>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</si>
  <si>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</si>
  <si>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</si>
  <si>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</si>
  <si>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</si>
  <si>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</si>
  <si>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</si>
  <si>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</si>
  <si>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</si>
  <si>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</si>
  <si>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</si>
  <si>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</si>
  <si>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</si>
  <si>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</si>
  <si>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</si>
  <si>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</si>
  <si>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</si>
  <si>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</si>
  <si>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</si>
  <si>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</si>
  <si>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</si>
  <si>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</si>
  <si>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</si>
  <si>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</si>
  <si>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</si>
  <si>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</si>
  <si>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</si>
  <si>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</si>
  <si>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</si>
  <si>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</si>
  <si>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</si>
  <si>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</si>
  <si>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</si>
  <si>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</si>
  <si>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</si>
  <si>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</si>
  <si>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</si>
  <si>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</si>
  <si>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</si>
  <si>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</si>
  <si>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</si>
  <si>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</si>
  <si>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</si>
  <si>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</si>
  <si>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</si>
  <si>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</si>
  <si>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</si>
  <si>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</si>
  <si>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</si>
  <si>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</si>
  <si>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</si>
  <si>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</si>
  <si>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</si>
  <si>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</si>
  <si>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</si>
  <si>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</si>
  <si>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</si>
  <si>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</si>
  <si>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</si>
  <si>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</si>
  <si>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</si>
  <si>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</si>
  <si>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</si>
  <si>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</si>
  <si>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</si>
  <si>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</si>
  <si>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</si>
  <si>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</si>
  <si>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</si>
  <si>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</si>
  <si>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</si>
  <si>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</si>
  <si>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</si>
  <si>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</si>
  <si>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</si>
  <si>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</si>
  <si>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</si>
  <si>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</si>
  <si>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</si>
  <si>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</si>
  <si>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</si>
  <si>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</si>
  <si>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</si>
  <si>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</si>
  <si>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</si>
  <si>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</si>
  <si>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</si>
  <si>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</si>
  <si>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</si>
  <si>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</si>
  <si>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</si>
  <si>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</si>
  <si>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</si>
  <si>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</si>
  <si>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</si>
  <si>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</si>
  <si>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</si>
  <si>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</si>
  <si>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</si>
  <si>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</si>
  <si>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</si>
  <si>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</si>
  <si>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</si>
  <si>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</si>
  <si>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</si>
  <si>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</si>
  <si>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</si>
  <si>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</si>
  <si>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</si>
  <si>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</si>
  <si>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</si>
  <si>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</si>
  <si>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</si>
  <si>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</si>
  <si>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</si>
  <si>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</si>
  <si>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</si>
  <si>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</si>
  <si>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</si>
  <si>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</si>
  <si>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</si>
  <si>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</si>
  <si>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</si>
  <si>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</si>
  <si>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</si>
  <si>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</si>
  <si>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</si>
  <si>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</si>
  <si>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</si>
  <si>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</si>
  <si>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</si>
  <si>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</si>
  <si>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</si>
  <si>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</si>
  <si>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</si>
  <si>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</si>
  <si>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</si>
  <si>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</si>
  <si>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</si>
  <si>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</si>
  <si>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</si>
  <si>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</si>
  <si>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</si>
  <si>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</si>
  <si>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</si>
  <si>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</si>
  <si>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</si>
  <si>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</si>
  <si>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</si>
  <si>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</si>
  <si>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</si>
  <si>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</si>
  <si>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</si>
  <si>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</si>
  <si>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</si>
  <si>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</si>
  <si>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</si>
  <si>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</si>
  <si>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</si>
  <si>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</si>
  <si>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</si>
  <si>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</si>
  <si>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</si>
  <si>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</si>
  <si>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</si>
  <si>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</si>
  <si>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</si>
  <si>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</si>
  <si>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</si>
  <si>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</si>
  <si>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</si>
  <si>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</si>
  <si>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</si>
  <si>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</si>
  <si>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</si>
  <si>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</si>
  <si>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</si>
  <si>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</si>
  <si>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</si>
  <si>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</si>
  <si>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</si>
  <si>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</si>
  <si>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</si>
  <si>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</si>
  <si>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</si>
  <si>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</si>
  <si>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</si>
  <si>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</si>
  <si>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</si>
  <si>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</si>
  <si>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</si>
  <si>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</si>
  <si>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</si>
  <si>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</si>
  <si>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</si>
  <si>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</si>
  <si>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</si>
  <si>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</si>
  <si>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</si>
  <si>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</si>
  <si>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</si>
  <si>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</si>
  <si>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</si>
  <si>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</si>
  <si>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</si>
  <si>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</si>
  <si>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</si>
  <si>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</si>
  <si>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</si>
  <si>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</si>
  <si>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</si>
  <si>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</si>
  <si>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</si>
  <si>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</si>
  <si>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</si>
  <si>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</si>
  <si>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</si>
  <si>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</si>
  <si>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</si>
  <si>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</si>
  <si>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</si>
  <si>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</si>
  <si>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</si>
  <si>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</si>
  <si>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</si>
  <si>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</si>
  <si>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</si>
  <si>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</si>
  <si>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</si>
  <si>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</si>
  <si>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</si>
  <si>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</si>
  <si>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</si>
  <si>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</si>
  <si>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</si>
  <si>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</si>
  <si>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</si>
  <si>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</si>
  <si>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</si>
  <si>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</si>
  <si>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</si>
  <si>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</si>
  <si>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</si>
  <si>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</si>
  <si>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</si>
  <si>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</si>
  <si>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</si>
  <si>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</si>
  <si>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</si>
  <si>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</si>
  <si>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</si>
  <si>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</si>
  <si>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</si>
  <si>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</si>
  <si>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</si>
  <si>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</si>
  <si>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</si>
  <si>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</si>
  <si>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</si>
  <si>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</si>
  <si>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</si>
  <si>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</si>
  <si>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</si>
  <si>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</si>
  <si>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</si>
  <si>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</si>
  <si>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</si>
  <si>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</si>
  <si>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</si>
  <si>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</si>
  <si>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</si>
  <si>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</si>
  <si>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</si>
  <si>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</si>
  <si>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</si>
  <si>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</si>
  <si>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</si>
  <si>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</si>
  <si>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</si>
  <si>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</si>
  <si>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</si>
  <si>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</si>
  <si>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</si>
  <si>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</si>
  <si>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</si>
  <si>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</si>
  <si>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</si>
  <si>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</si>
  <si>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</si>
  <si>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</si>
  <si>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</si>
  <si>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</si>
  <si>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</si>
  <si>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</si>
  <si>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</si>
  <si>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</si>
  <si>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</si>
  <si>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</si>
  <si>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</si>
  <si>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</si>
  <si>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</si>
  <si>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</si>
  <si>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</si>
  <si>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</si>
  <si>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</si>
  <si>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</si>
  <si>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</si>
  <si>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</si>
  <si>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</si>
  <si>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</si>
  <si>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</si>
  <si>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</si>
  <si>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</si>
  <si>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</si>
  <si>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</si>
  <si>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</si>
  <si>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</si>
  <si>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</si>
  <si>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</si>
  <si>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</si>
  <si>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</si>
  <si>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</si>
  <si>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</si>
  <si>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</si>
  <si>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</si>
  <si>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</si>
  <si>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</si>
  <si>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</si>
  <si>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</si>
  <si>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</si>
  <si>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</si>
  <si>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</si>
  <si>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</si>
  <si>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</si>
  <si>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</si>
  <si>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</si>
  <si>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</si>
  <si>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</si>
  <si>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</si>
  <si>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</si>
  <si>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</si>
  <si>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</si>
  <si>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</si>
  <si>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</si>
  <si>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</si>
  <si>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</si>
  <si>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</si>
  <si>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</si>
  <si>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</si>
  <si>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</si>
  <si>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</si>
  <si>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</si>
  <si>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</si>
  <si>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</si>
  <si>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</si>
  <si>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</si>
  <si>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</si>
  <si>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</si>
  <si>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</si>
  <si>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</si>
  <si>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</si>
  <si>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</si>
  <si>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</si>
  <si>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</si>
  <si>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</si>
  <si>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</si>
  <si>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</si>
  <si>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</si>
  <si>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</si>
  <si>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</si>
  <si>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</si>
  <si>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</si>
  <si>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</si>
  <si>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</si>
  <si>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</si>
  <si>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</si>
  <si>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</si>
  <si>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</si>
  <si>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</si>
  <si>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</si>
  <si>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</si>
  <si>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</si>
  <si>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</si>
  <si>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</si>
  <si>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</si>
  <si>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</si>
  <si>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</si>
  <si>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</si>
  <si>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</si>
  <si>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</si>
  <si>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</si>
  <si>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</si>
  <si>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</si>
  <si>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</si>
  <si>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</si>
  <si>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</si>
  <si>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</si>
  <si>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</si>
  <si>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</si>
  <si>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</si>
  <si>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</si>
  <si>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</si>
  <si>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</si>
  <si>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</si>
  <si>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</si>
  <si>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</si>
  <si>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</si>
  <si>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</si>
  <si>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</si>
  <si>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</si>
  <si>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</si>
  <si>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</si>
  <si>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</si>
  <si>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</si>
  <si>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</si>
  <si>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</si>
  <si>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</si>
  <si>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</si>
  <si>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</si>
  <si>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</si>
  <si>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</si>
  <si>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</si>
  <si>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</si>
  <si>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</si>
  <si>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</si>
  <si>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</si>
  <si>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</si>
  <si>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</si>
  <si>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</si>
  <si>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</si>
  <si>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</si>
  <si>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</si>
  <si>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</si>
  <si>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</si>
  <si>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</si>
  <si>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</si>
  <si>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</si>
  <si>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</si>
  <si>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</si>
  <si>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</si>
  <si>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</si>
  <si>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</si>
  <si>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</si>
  <si>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</si>
  <si>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</si>
  <si>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</si>
  <si>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</si>
  <si>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</si>
  <si>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</si>
  <si>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</si>
  <si>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</si>
  <si>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</si>
  <si>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</si>
  <si>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</si>
  <si>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</si>
  <si>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</si>
  <si>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</si>
  <si>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</si>
  <si>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</si>
  <si>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</si>
  <si>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</si>
  <si>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</si>
  <si>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</si>
  <si>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</si>
  <si>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</si>
  <si>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</si>
  <si>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</si>
  <si>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</si>
  <si>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</si>
  <si>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</si>
  <si>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</si>
  <si>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</si>
  <si>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</si>
  <si>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</si>
  <si>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</si>
  <si>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</si>
  <si>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</si>
  <si>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</si>
  <si>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</si>
  <si>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</si>
  <si>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</si>
  <si>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</si>
  <si>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</si>
  <si>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</si>
  <si>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</si>
  <si>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</si>
  <si>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</si>
  <si>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</si>
  <si>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</si>
  <si>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</si>
  <si>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</si>
  <si>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</si>
  <si>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</si>
  <si>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</si>
  <si>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</si>
  <si>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</si>
  <si>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</si>
  <si>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</si>
  <si>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</si>
  <si>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</si>
  <si>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</si>
  <si>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</si>
  <si>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</si>
  <si>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</si>
  <si>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</si>
  <si>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</si>
  <si>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</si>
  <si>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</si>
  <si>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</si>
  <si>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</si>
  <si>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</si>
  <si>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</si>
  <si>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</si>
  <si>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</si>
  <si>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</si>
  <si>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</si>
  <si>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</si>
  <si>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</si>
  <si>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</si>
  <si>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</si>
  <si>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</si>
  <si>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</si>
  <si>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</si>
  <si>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</si>
  <si>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</si>
  <si>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</si>
  <si>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</si>
  <si>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</si>
  <si>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</si>
  <si>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</si>
  <si>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</si>
  <si>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</si>
  <si>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</si>
  <si>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</si>
  <si>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</si>
  <si>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</si>
  <si>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</si>
  <si>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</si>
  <si>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</si>
  <si>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</si>
  <si>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</si>
  <si>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</si>
  <si>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</si>
  <si>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</si>
  <si>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</si>
  <si>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</si>
  <si>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</si>
  <si>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</si>
  <si>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</si>
  <si>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</si>
  <si>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</si>
  <si>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</si>
  <si>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</si>
  <si>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</si>
  <si>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</si>
  <si>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</si>
  <si>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</si>
  <si>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</si>
  <si>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</si>
  <si>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</si>
  <si>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</si>
  <si>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</si>
  <si>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</si>
  <si>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</si>
  <si>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</si>
  <si>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</si>
  <si>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</si>
  <si>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</si>
  <si>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</si>
  <si>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</si>
  <si>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</si>
  <si>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</si>
  <si>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</si>
  <si>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</si>
  <si>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</si>
  <si>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</si>
  <si>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</si>
  <si>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</si>
  <si>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</si>
  <si>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</si>
  <si>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</si>
  <si>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</si>
  <si>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</si>
  <si>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</si>
  <si>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</si>
  <si>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</si>
  <si>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</si>
  <si>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</si>
  <si>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</si>
  <si>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</si>
  <si>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</si>
  <si>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</si>
  <si>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</si>
  <si>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</si>
  <si>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</si>
  <si>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</si>
  <si>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</si>
  <si>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</si>
  <si>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</si>
  <si>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</si>
  <si>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</si>
  <si>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</si>
  <si>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</si>
  <si>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</si>
  <si>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</si>
  <si>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</si>
  <si>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</si>
  <si>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</si>
  <si>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</si>
  <si>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</si>
  <si>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</si>
  <si>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</si>
  <si>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</si>
  <si>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</si>
  <si>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</si>
  <si>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</si>
  <si>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</si>
  <si>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</si>
  <si>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</si>
  <si>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</si>
  <si>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</si>
  <si>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</si>
  <si>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</si>
  <si>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</si>
  <si>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</si>
  <si>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</si>
  <si>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</si>
  <si>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</si>
  <si>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</si>
  <si>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</si>
  <si>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</si>
  <si>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</si>
  <si>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</si>
  <si>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</si>
  <si>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</si>
  <si>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</si>
  <si>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</si>
  <si>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</si>
  <si>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</si>
  <si>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</si>
  <si>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</si>
  <si>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</si>
  <si>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</si>
  <si>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</si>
  <si>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</si>
  <si>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</si>
  <si>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</si>
  <si>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</si>
  <si>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</si>
  <si>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</si>
  <si>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</si>
  <si>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</si>
  <si>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</si>
  <si>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</si>
  <si>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</si>
  <si>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</si>
  <si>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</si>
  <si>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</si>
  <si>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</si>
  <si>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</si>
  <si>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</si>
  <si>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</si>
  <si>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</si>
  <si>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</si>
  <si>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</si>
  <si>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</si>
  <si>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</si>
  <si>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</si>
  <si>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</si>
  <si>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</si>
  <si>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</si>
  <si>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</si>
  <si>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</si>
  <si>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</si>
  <si>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</si>
  <si>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</si>
  <si>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</si>
  <si>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</si>
  <si>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</si>
  <si>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</si>
  <si>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</si>
  <si>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</si>
  <si>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</si>
  <si>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</si>
  <si>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</si>
  <si>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</si>
  <si>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</si>
  <si>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</si>
  <si>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</si>
  <si>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</si>
  <si>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</si>
  <si>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</si>
  <si>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</si>
  <si>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</si>
  <si>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</si>
  <si>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</si>
  <si>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</si>
  <si>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</si>
  <si>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</si>
  <si>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</si>
  <si>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</si>
  <si>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</si>
  <si>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</si>
  <si>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</si>
  <si>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</si>
  <si>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</si>
  <si>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</si>
  <si>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</si>
  <si>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</si>
  <si>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</si>
  <si>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</si>
  <si>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</si>
  <si>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</si>
  <si>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</si>
  <si>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</si>
  <si>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</si>
  <si>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</si>
  <si>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</si>
  <si>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</si>
  <si>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</si>
  <si>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</si>
  <si>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</si>
  <si>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</si>
  <si>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</si>
  <si>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</si>
  <si>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</si>
  <si>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</si>
  <si>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</si>
  <si>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</si>
  <si>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</si>
  <si>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</si>
  <si>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</si>
  <si>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</si>
  <si>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</si>
  <si>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</si>
  <si>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</si>
  <si>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</si>
  <si>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</si>
  <si>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</si>
  <si>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</si>
  <si>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</si>
  <si>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</si>
  <si>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</si>
  <si>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</si>
  <si>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</si>
  <si>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</si>
  <si>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</si>
  <si>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</si>
  <si>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</si>
  <si>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</si>
  <si>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</si>
  <si>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</si>
  <si>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</si>
  <si>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</si>
  <si>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</si>
  <si>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</si>
  <si>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</si>
  <si>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</si>
  <si>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</si>
  <si>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</si>
  <si>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</si>
  <si>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</si>
  <si>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</si>
  <si>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</si>
  <si>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</si>
  <si>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</si>
  <si>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</si>
  <si>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</si>
  <si>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</si>
  <si>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</si>
  <si>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</si>
  <si>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</si>
  <si>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</si>
  <si>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</si>
  <si>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</si>
  <si>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</si>
  <si>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</si>
  <si>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</si>
  <si>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</si>
  <si>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</si>
  <si>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</si>
  <si>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</si>
  <si>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</si>
  <si>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</si>
  <si>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</si>
  <si>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</si>
  <si>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</si>
  <si>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</si>
  <si>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</si>
  <si>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</si>
  <si>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</si>
  <si>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</si>
  <si>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</si>
  <si>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</si>
  <si>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</si>
  <si>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</si>
  <si>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</si>
  <si>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</si>
  <si>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</si>
  <si>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</si>
  <si>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</si>
  <si>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</si>
  <si>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</si>
  <si>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</si>
  <si>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</si>
  <si>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</si>
  <si>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</si>
  <si>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</si>
  <si>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</si>
  <si>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</si>
  <si>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</si>
  <si>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</si>
  <si>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</si>
  <si>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</si>
  <si>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</si>
  <si>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</si>
  <si>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</si>
  <si>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</si>
  <si>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</si>
  <si>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</si>
  <si>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</si>
  <si>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</si>
  <si>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</si>
  <si>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</si>
  <si>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</si>
  <si>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</si>
  <si>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</si>
  <si>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</si>
  <si>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</si>
  <si>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</si>
  <si>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</si>
  <si>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</si>
  <si>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</si>
  <si>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</si>
  <si>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</si>
  <si>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</si>
  <si>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</si>
  <si>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</si>
  <si>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</si>
  <si>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</si>
  <si>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</si>
  <si>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</si>
  <si>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</si>
  <si>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</si>
  <si>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</si>
  <si>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</si>
  <si>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</si>
  <si>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</si>
  <si>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</si>
  <si>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</si>
  <si>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</si>
  <si>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</si>
  <si>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</si>
  <si>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</si>
  <si>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</si>
  <si>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</si>
  <si>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</si>
  <si>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</si>
  <si>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</si>
  <si>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</si>
  <si>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</si>
  <si>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</si>
  <si>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</si>
  <si>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</si>
  <si>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</si>
  <si>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</si>
  <si>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</si>
  <si>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</si>
  <si>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</si>
  <si>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</si>
  <si>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</si>
  <si>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</si>
  <si>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</si>
  <si>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</si>
  <si>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</si>
  <si>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</si>
  <si>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</si>
  <si>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</si>
  <si>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</si>
  <si>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</si>
  <si>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</si>
  <si>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</si>
  <si>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</si>
  <si>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</si>
  <si>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</si>
  <si>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</si>
  <si>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</si>
  <si>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</si>
  <si>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</si>
  <si>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</si>
  <si>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</si>
  <si>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</si>
  <si>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</si>
  <si>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</si>
  <si>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</si>
  <si>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</si>
  <si>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</si>
  <si>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</si>
  <si>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</si>
  <si>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</si>
  <si>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</si>
  <si>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</si>
  <si>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</si>
  <si>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</si>
  <si>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</si>
  <si>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</si>
  <si>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</si>
  <si>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</si>
  <si>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</si>
  <si>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</si>
  <si>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</si>
  <si>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</si>
  <si>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</si>
  <si>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</si>
  <si>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</si>
  <si>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</si>
  <si>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</si>
  <si>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</si>
  <si>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</si>
  <si>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</si>
  <si>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</si>
  <si>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</si>
  <si>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</si>
  <si>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</si>
  <si>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</si>
  <si>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</si>
  <si>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</si>
  <si>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</si>
  <si>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</si>
  <si>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</si>
  <si>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</si>
  <si>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</si>
  <si>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</si>
  <si>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</si>
  <si>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</si>
  <si>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</si>
  <si>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</si>
  <si>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</si>
  <si>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</si>
  <si>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</si>
  <si>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</si>
  <si>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</si>
  <si>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</si>
  <si>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</si>
  <si>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</si>
  <si>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</si>
  <si>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</si>
  <si>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</si>
  <si>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</si>
  <si>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</si>
  <si>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</si>
  <si>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</si>
  <si>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</si>
  <si>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</si>
  <si>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</si>
  <si>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</si>
  <si>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</si>
  <si>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</si>
  <si>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</si>
  <si>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</si>
  <si>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</si>
  <si>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</si>
  <si>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</si>
  <si>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</si>
  <si>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</si>
  <si>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</si>
  <si>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</si>
  <si>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</si>
  <si>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</si>
  <si>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</si>
  <si>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</si>
  <si>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</si>
  <si>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</si>
  <si>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</si>
  <si>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</si>
  <si>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</si>
  <si>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</si>
  <si>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</si>
  <si>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</si>
  <si>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</si>
  <si>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</si>
  <si>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</si>
  <si>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</si>
  <si>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</si>
  <si>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</si>
  <si>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</si>
  <si>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</si>
  <si>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</si>
  <si>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</si>
  <si>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</si>
  <si>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</si>
  <si>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</si>
  <si>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</si>
  <si>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</si>
  <si>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</si>
  <si>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</si>
  <si>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</si>
  <si>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</si>
  <si>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</si>
  <si>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</si>
  <si>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</si>
  <si>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</si>
  <si>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</si>
  <si>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</si>
  <si>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</si>
  <si>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</si>
  <si>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</si>
  <si>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</si>
  <si>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</si>
  <si>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</si>
  <si>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</si>
  <si>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</si>
  <si>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</si>
  <si>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</si>
  <si>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</si>
  <si>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</si>
  <si>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</si>
  <si>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</si>
  <si>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</si>
  <si>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</si>
  <si>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</si>
  <si>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</si>
  <si>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</si>
  <si>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</si>
  <si>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</si>
  <si>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</si>
  <si>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</si>
  <si>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</si>
  <si>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</si>
  <si>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</si>
  <si>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</si>
  <si>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</si>
  <si>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</si>
  <si>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</si>
  <si>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</si>
  <si>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</si>
  <si>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</si>
  <si>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</si>
  <si>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</si>
  <si>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</si>
  <si>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</si>
  <si>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</si>
  <si>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</si>
  <si>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</si>
  <si>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</si>
  <si>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</si>
  <si>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</si>
  <si>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</si>
  <si>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</si>
  <si>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</si>
  <si>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</si>
  <si>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</si>
  <si>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</si>
  <si>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</si>
  <si>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</si>
  <si>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</si>
  <si>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</si>
  <si>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</si>
  <si>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</si>
  <si>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</si>
  <si>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</si>
  <si>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</si>
  <si>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</si>
  <si>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</si>
  <si>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</si>
  <si>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</si>
  <si>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</si>
  <si>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</si>
  <si>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</si>
  <si>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</si>
  <si>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</si>
  <si>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</si>
  <si>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</si>
  <si>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</si>
  <si>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</si>
  <si>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</si>
  <si>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</si>
  <si>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</si>
  <si>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</si>
  <si>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</si>
  <si>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</si>
  <si>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</si>
  <si>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</si>
  <si>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</si>
  <si>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</si>
  <si>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</si>
  <si>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</si>
  <si>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</si>
  <si>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</si>
  <si>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</si>
  <si>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</si>
  <si>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</si>
  <si>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</si>
  <si>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</si>
  <si>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</si>
  <si>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</si>
  <si>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</si>
  <si>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</si>
  <si>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</si>
  <si>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</si>
  <si>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</si>
  <si>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</si>
  <si>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</si>
  <si>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</si>
  <si>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</si>
  <si>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</si>
  <si>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</si>
  <si>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</si>
  <si>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</si>
  <si>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</si>
  <si>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</si>
  <si>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</si>
  <si>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</si>
  <si>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</si>
  <si>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</si>
  <si>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</si>
  <si>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</si>
  <si>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</si>
  <si>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</si>
  <si>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</si>
  <si>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</si>
  <si>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</si>
  <si>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</si>
  <si>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</si>
  <si>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</si>
  <si>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</si>
  <si>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</si>
  <si>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</si>
  <si>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</si>
  <si>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</si>
  <si>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</si>
  <si>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</si>
  <si>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</si>
  <si>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</si>
  <si>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</si>
  <si>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</si>
  <si>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</si>
  <si>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</si>
  <si>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</si>
  <si>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</si>
  <si>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</si>
  <si>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</si>
  <si>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</si>
  <si>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</si>
  <si>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</si>
  <si>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</si>
  <si>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</si>
  <si>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</si>
  <si>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</si>
  <si>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</si>
  <si>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</si>
  <si>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</si>
  <si>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</si>
  <si>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</si>
  <si>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</si>
  <si>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</si>
  <si>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</si>
  <si>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</si>
  <si>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</si>
  <si>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</si>
  <si>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</si>
  <si>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</si>
  <si>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</si>
  <si>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</si>
  <si>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</si>
  <si>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</si>
  <si>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</si>
  <si>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</si>
  <si>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</si>
  <si>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</si>
  <si>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</si>
  <si>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</si>
  <si>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</si>
  <si>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</si>
  <si>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</si>
  <si>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</si>
  <si>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</si>
  <si>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</si>
  <si>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</si>
  <si>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</si>
  <si>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</si>
  <si>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</si>
  <si>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</si>
  <si>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</si>
  <si>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</si>
  <si>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</si>
  <si>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</si>
  <si>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</si>
  <si>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</si>
  <si>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</si>
  <si>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</si>
  <si>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</si>
  <si>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</si>
  <si>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</si>
  <si>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</si>
  <si>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</si>
  <si>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</si>
  <si>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</si>
  <si>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</si>
  <si>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</si>
  <si>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</si>
  <si>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</si>
  <si>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</si>
  <si>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</si>
  <si>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</si>
  <si>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</si>
  <si>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</si>
  <si>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</si>
  <si>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</si>
  <si>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</si>
  <si>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</si>
  <si>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</si>
  <si>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</si>
  <si>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</si>
  <si>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</si>
  <si>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</si>
  <si>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</si>
  <si>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</si>
  <si>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</si>
  <si>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</si>
  <si>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</si>
  <si>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</si>
  <si>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</si>
  <si>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</si>
  <si>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</si>
  <si>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</si>
  <si>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</si>
  <si>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</si>
  <si>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</si>
  <si>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</si>
  <si>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</si>
  <si>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</si>
  <si>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</si>
  <si>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</si>
  <si>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</si>
  <si>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</si>
  <si>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</si>
  <si>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</si>
  <si>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</si>
  <si>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</si>
  <si>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</si>
  <si>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</si>
  <si>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</si>
  <si>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</si>
  <si>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</si>
  <si>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</si>
  <si>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</si>
  <si>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</si>
  <si>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</si>
  <si>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</si>
  <si>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</si>
  <si>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</si>
  <si>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</si>
  <si>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</si>
  <si>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</si>
  <si>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</si>
  <si>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</si>
  <si>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</si>
  <si>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</si>
  <si>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</si>
  <si>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</si>
  <si>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</si>
  <si>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</si>
  <si>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</si>
  <si>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</si>
  <si>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</si>
  <si>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</si>
  <si>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</si>
  <si>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</si>
  <si>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</si>
  <si>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</si>
  <si>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</si>
  <si>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</si>
  <si>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</si>
  <si>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</si>
  <si>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</si>
  <si>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</si>
  <si>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</si>
  <si>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</si>
  <si>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</si>
  <si>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</si>
  <si>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</si>
  <si>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</si>
  <si>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</si>
  <si>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</si>
  <si>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</si>
  <si>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</si>
  <si>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</si>
  <si>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</si>
  <si>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</si>
  <si>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</si>
  <si>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</si>
  <si>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</si>
  <si>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</si>
  <si>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</si>
  <si>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</si>
  <si>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</si>
  <si>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</si>
  <si>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</si>
  <si>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</si>
  <si>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</si>
  <si>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</si>
  <si>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</si>
  <si>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</si>
  <si>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</si>
  <si>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</si>
  <si>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</si>
  <si>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</si>
  <si>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</si>
  <si>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</si>
  <si>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</si>
  <si>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</si>
  <si>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</si>
  <si>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</si>
  <si>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</si>
  <si>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</si>
  <si>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</si>
  <si>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</si>
  <si>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</si>
  <si>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</si>
  <si>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</si>
  <si>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</si>
  <si>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</si>
  <si>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</si>
  <si>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</si>
  <si>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</si>
  <si>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</si>
  <si>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</si>
  <si>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</si>
  <si>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</si>
  <si>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</si>
  <si>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</si>
  <si>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</si>
  <si>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</si>
  <si>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</si>
  <si>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</si>
  <si>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</si>
  <si>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</si>
  <si>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</si>
  <si>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</si>
  <si>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</si>
  <si>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</si>
  <si>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</si>
  <si>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</si>
  <si>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</si>
  <si>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</si>
  <si>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</si>
  <si>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</si>
  <si>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</si>
  <si>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</si>
  <si>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</si>
  <si>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</si>
  <si>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</si>
  <si>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</si>
  <si>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</si>
  <si>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</si>
  <si>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</si>
  <si>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</si>
  <si>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</si>
  <si>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</si>
  <si>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</si>
  <si>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</si>
  <si>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</si>
  <si>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</si>
  <si>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</si>
  <si>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</si>
  <si>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</si>
  <si>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</si>
  <si>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</si>
  <si>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</si>
  <si>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</si>
  <si>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</si>
  <si>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</si>
  <si>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</si>
  <si>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</si>
  <si>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</si>
  <si>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</si>
  <si>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</si>
  <si>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</si>
  <si>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</si>
  <si>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</si>
  <si>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</si>
  <si>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</si>
  <si>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</si>
  <si>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</si>
  <si>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</si>
  <si>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</si>
  <si>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</si>
  <si>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</si>
  <si>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</si>
  <si>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</si>
  <si>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</si>
  <si>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</si>
  <si>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</si>
  <si>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</si>
  <si>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</si>
  <si>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</si>
  <si>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</si>
  <si>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</si>
  <si>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</si>
  <si>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</si>
  <si>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</si>
  <si>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</si>
  <si>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</si>
  <si>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</si>
  <si>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</si>
  <si>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</si>
  <si>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</si>
  <si>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</si>
  <si>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</si>
  <si>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</si>
  <si>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</si>
  <si>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</si>
  <si>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</si>
  <si>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</si>
  <si>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</si>
  <si>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</si>
  <si>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</si>
  <si>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</si>
  <si>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</si>
  <si>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</si>
  <si>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</si>
  <si>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</si>
  <si>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</si>
  <si>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</si>
  <si>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</si>
  <si>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</si>
  <si>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</si>
  <si>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</si>
  <si>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</si>
  <si>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</si>
  <si>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</si>
  <si>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</si>
  <si>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</si>
  <si>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</si>
  <si>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</si>
  <si>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</si>
  <si>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</si>
  <si>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</si>
  <si>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</si>
  <si>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</si>
  <si>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</si>
  <si>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</si>
  <si>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</si>
  <si>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</si>
  <si>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</si>
  <si>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</si>
  <si>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</si>
  <si>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</si>
  <si>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</si>
  <si>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</si>
  <si>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</si>
  <si>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</si>
  <si>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</si>
  <si>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</si>
  <si>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</si>
  <si>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</si>
  <si>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</si>
  <si>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</si>
  <si>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</si>
  <si>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</si>
  <si>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</si>
  <si>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</si>
  <si>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</si>
  <si>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</si>
  <si>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</si>
  <si>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</si>
  <si>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</si>
  <si>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</si>
  <si>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</si>
  <si>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</si>
  <si>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</si>
  <si>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</si>
  <si>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</si>
  <si>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</si>
  <si>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</si>
  <si>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</si>
  <si>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</si>
  <si>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</si>
  <si>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</si>
  <si>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</si>
  <si>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</si>
  <si>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</si>
  <si>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</si>
  <si>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</si>
  <si>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</si>
  <si>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</si>
  <si>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</si>
  <si>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</si>
  <si>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</si>
  <si>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</si>
  <si>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</si>
  <si>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</si>
  <si>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</si>
  <si>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</si>
  <si>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</si>
  <si>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</si>
  <si>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</si>
  <si>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</si>
  <si>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</si>
  <si>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</si>
  <si>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</si>
  <si>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</si>
  <si>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</si>
  <si>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</si>
  <si>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</si>
  <si>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</si>
  <si>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</si>
  <si>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</si>
  <si>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</si>
  <si>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</si>
  <si>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</si>
  <si>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</si>
  <si>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</si>
  <si>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</si>
  <si>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</si>
  <si>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</si>
  <si>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</si>
  <si>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</si>
  <si>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</si>
  <si>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</si>
  <si>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</si>
  <si>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</si>
  <si>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</si>
  <si>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</si>
  <si>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</si>
  <si>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</si>
  <si>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</si>
  <si>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</si>
  <si>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</si>
  <si>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</si>
  <si>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</si>
  <si>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</si>
  <si>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</si>
  <si>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</si>
  <si>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</si>
  <si>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</si>
  <si>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</si>
  <si>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</si>
  <si>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</si>
  <si>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</si>
  <si>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</si>
  <si>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</si>
  <si>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</si>
  <si>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</si>
  <si>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</si>
  <si>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</si>
  <si>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</si>
  <si>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</si>
  <si>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</si>
  <si>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</si>
  <si>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</si>
  <si>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</si>
  <si>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</si>
  <si>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</si>
  <si>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</si>
  <si>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</si>
  <si>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</si>
  <si>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</si>
  <si>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</si>
  <si>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</si>
  <si>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</si>
  <si>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</si>
  <si>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</si>
  <si>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</si>
  <si>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</si>
  <si>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</si>
  <si>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</si>
  <si>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</si>
  <si>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</si>
  <si>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</si>
  <si>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</si>
  <si>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</si>
  <si>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</si>
  <si>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</si>
  <si>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</si>
  <si>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</si>
  <si>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</si>
  <si>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</si>
  <si>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</si>
  <si>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</si>
  <si>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</si>
  <si>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</si>
  <si>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</si>
  <si>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</si>
  <si>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</si>
  <si>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</si>
  <si>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</si>
  <si>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</si>
  <si>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</si>
  <si>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</si>
  <si>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</si>
  <si>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</si>
  <si>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</si>
  <si>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</si>
  <si>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</si>
  <si>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</si>
  <si>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</si>
  <si>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</si>
  <si>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</si>
  <si>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</si>
  <si>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</si>
  <si>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</si>
  <si>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</si>
  <si>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</si>
  <si>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</si>
  <si>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</si>
  <si>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</si>
  <si>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</si>
  <si>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</si>
  <si>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</si>
  <si>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</si>
  <si>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</si>
  <si>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</si>
  <si>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</si>
  <si>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</si>
  <si>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</si>
  <si>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</si>
  <si>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</si>
  <si>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</si>
  <si>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</si>
  <si>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</si>
  <si>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</si>
  <si>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</si>
  <si>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</si>
  <si>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</si>
  <si>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</si>
  <si>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</si>
  <si>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</si>
  <si>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</si>
  <si>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</si>
  <si>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</si>
  <si>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</si>
  <si>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</si>
  <si>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</si>
  <si>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</si>
  <si>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</si>
  <si>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</si>
  <si>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</si>
  <si>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</si>
  <si>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</si>
  <si>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</si>
  <si>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</si>
  <si>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</si>
  <si>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</si>
  <si>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</si>
  <si>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</si>
  <si>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</si>
  <si>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</si>
  <si>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</si>
  <si>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</si>
  <si>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</si>
  <si>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</si>
  <si>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</si>
  <si>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</si>
  <si>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</si>
  <si>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</si>
  <si>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</si>
  <si>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</si>
  <si>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</si>
  <si>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</si>
  <si>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</si>
  <si>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</si>
  <si>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</si>
  <si>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</si>
  <si>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</si>
  <si>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</si>
  <si>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</si>
  <si>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</si>
  <si>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</si>
  <si>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</si>
  <si>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</si>
  <si>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</si>
  <si>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</si>
  <si>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</si>
  <si>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</si>
  <si>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</si>
  <si>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</si>
  <si>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</si>
  <si>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</si>
  <si>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</si>
  <si>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</si>
  <si>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</si>
  <si>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</si>
  <si>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</si>
  <si>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</si>
  <si>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</si>
  <si>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</si>
  <si>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</si>
  <si>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</si>
  <si>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</si>
  <si>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</si>
  <si>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</si>
  <si>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</si>
  <si>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</si>
  <si>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</si>
  <si>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</si>
  <si>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</si>
  <si>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</si>
  <si>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</si>
  <si>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</si>
  <si>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</si>
  <si>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</si>
  <si>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</si>
  <si>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</si>
  <si>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</si>
  <si>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</si>
  <si>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</si>
  <si>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</si>
  <si>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</si>
  <si>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</si>
  <si>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</si>
  <si>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</si>
  <si>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</si>
  <si>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</si>
  <si>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</si>
  <si>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</si>
  <si>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</si>
  <si>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</si>
  <si>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</si>
  <si>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</si>
  <si>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</si>
  <si>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</si>
  <si>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</si>
  <si>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</si>
  <si>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</si>
  <si>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</si>
  <si>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</si>
  <si>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</si>
  <si>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</si>
  <si>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</si>
  <si>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</si>
  <si>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</si>
  <si>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</si>
  <si>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</si>
  <si>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</si>
  <si>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</si>
  <si>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</si>
  <si>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</si>
  <si>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</si>
  <si>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</si>
  <si>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</si>
  <si>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</si>
  <si>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</si>
  <si>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</si>
  <si>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</si>
  <si>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</si>
  <si>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</si>
  <si>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</si>
  <si>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</si>
  <si>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</si>
  <si>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</si>
  <si>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</si>
  <si>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</si>
  <si>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</si>
  <si>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</si>
  <si>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</si>
  <si>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</si>
  <si>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</si>
  <si>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</si>
  <si>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</si>
  <si>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</si>
  <si>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</si>
  <si>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</si>
  <si>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</si>
  <si>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</si>
  <si>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</si>
  <si>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</si>
  <si>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</si>
  <si>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</si>
  <si>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</si>
  <si>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</si>
  <si>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</si>
  <si>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</si>
  <si>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</si>
  <si>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</si>
  <si>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</si>
  <si>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</si>
  <si>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</si>
  <si>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</si>
  <si>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</si>
  <si>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</si>
  <si>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</si>
  <si>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</si>
  <si>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</si>
  <si>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</si>
  <si>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</si>
  <si>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</si>
  <si>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</si>
  <si>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</si>
  <si>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</si>
  <si>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</si>
  <si>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</si>
  <si>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</si>
  <si>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</si>
  <si>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</si>
  <si>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</si>
  <si>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</si>
  <si>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</si>
  <si>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</si>
  <si>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</si>
  <si>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</si>
  <si>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</si>
  <si>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</si>
  <si>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</si>
  <si>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</si>
  <si>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</si>
  <si>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</si>
  <si>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</si>
  <si>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</si>
  <si>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</si>
  <si>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</si>
  <si>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</si>
  <si>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</si>
  <si>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</si>
  <si>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</si>
  <si>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</si>
  <si>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</si>
  <si>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</si>
  <si>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</si>
  <si>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</si>
  <si>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</si>
  <si>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</si>
  <si>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</si>
  <si>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</si>
  <si>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</si>
  <si>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</si>
  <si>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</si>
  <si>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</si>
  <si>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</si>
  <si>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</si>
  <si>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</si>
  <si>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</si>
  <si>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</si>
  <si>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</si>
  <si>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</si>
  <si>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</si>
  <si>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</si>
  <si>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</si>
  <si>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</si>
  <si>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</si>
  <si>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</si>
  <si>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</si>
  <si>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</si>
  <si>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</si>
  <si>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</si>
  <si>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</si>
  <si>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</si>
  <si>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</si>
  <si>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</si>
  <si>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</si>
  <si>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</si>
  <si>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</si>
  <si>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</si>
  <si>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</si>
  <si>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</si>
  <si>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</si>
  <si>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</si>
  <si>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</si>
  <si>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</si>
  <si>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</si>
  <si>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</si>
  <si>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</si>
  <si>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</si>
  <si>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</si>
  <si>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</si>
  <si>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</si>
  <si>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</si>
  <si>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</si>
  <si>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</si>
  <si>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</si>
  <si>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</si>
  <si>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</si>
  <si>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</si>
  <si>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</si>
  <si>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</si>
  <si>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</si>
  <si>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</si>
  <si>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</si>
  <si>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</si>
  <si>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</si>
  <si>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</si>
  <si>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</si>
  <si>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</si>
  <si>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</si>
  <si>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</si>
  <si>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</si>
  <si>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</si>
  <si>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</si>
  <si>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</si>
  <si>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</si>
  <si>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</si>
  <si>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</si>
  <si>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</si>
  <si>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</si>
  <si>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</si>
  <si>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</si>
  <si>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</si>
  <si>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</si>
  <si>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</si>
  <si>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</si>
  <si>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</si>
  <si>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</si>
  <si>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</si>
  <si>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</si>
  <si>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</si>
  <si>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</si>
  <si>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</si>
  <si>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</si>
  <si>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</si>
  <si>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</si>
  <si>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</si>
  <si>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</si>
  <si>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</si>
  <si>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</si>
  <si>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</si>
  <si>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</si>
  <si>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</si>
  <si>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</si>
  <si>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</si>
  <si>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</si>
  <si>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</si>
  <si>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</si>
  <si>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</si>
  <si>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</si>
  <si>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</si>
  <si>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</si>
  <si>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</si>
  <si>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</si>
  <si>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</si>
  <si>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</si>
  <si>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</si>
  <si>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</si>
  <si>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</si>
  <si>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</si>
  <si>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</si>
  <si>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</si>
  <si>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</si>
  <si>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</si>
  <si>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</si>
  <si>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</si>
  <si>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</si>
  <si>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</si>
  <si>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</si>
  <si>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</si>
  <si>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</si>
  <si>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</si>
  <si>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</si>
  <si>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</si>
  <si>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</si>
  <si>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</si>
  <si>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</si>
  <si>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</si>
  <si>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</si>
  <si>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</si>
  <si>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</si>
  <si>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</si>
  <si>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</si>
  <si>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</si>
  <si>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</si>
  <si>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</si>
  <si>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</si>
  <si>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</si>
  <si>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</si>
  <si>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</si>
  <si>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</si>
  <si>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</si>
  <si>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</si>
  <si>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</si>
  <si>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</si>
  <si>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</si>
  <si>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</si>
  <si>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</si>
  <si>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</si>
  <si>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</si>
  <si>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</si>
  <si>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</si>
  <si>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</si>
  <si>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</si>
  <si>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</si>
  <si>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</si>
  <si>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</si>
  <si>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</si>
  <si>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</si>
  <si>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</si>
  <si>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</si>
  <si>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</si>
  <si>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</si>
  <si>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</si>
  <si>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</si>
  <si>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</si>
  <si>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</si>
  <si>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</si>
  <si>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</si>
  <si>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</si>
  <si>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</si>
  <si>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</si>
  <si>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</si>
  <si>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</si>
  <si>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</si>
  <si>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</si>
  <si>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</si>
  <si>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</si>
  <si>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</si>
  <si>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</si>
  <si>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</si>
  <si>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</si>
  <si>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</si>
  <si>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</si>
  <si>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</si>
  <si>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</si>
  <si>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</si>
  <si>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</si>
  <si>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</si>
  <si>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</si>
  <si>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</si>
  <si>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</si>
  <si>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</si>
  <si>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</si>
  <si>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</si>
  <si>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</si>
  <si>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</si>
  <si>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</si>
  <si>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</si>
  <si>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</si>
  <si>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</si>
  <si>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</si>
  <si>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</si>
  <si>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</si>
  <si>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</si>
  <si>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</si>
  <si>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</si>
  <si>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</si>
  <si>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</si>
  <si>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</si>
  <si>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</si>
  <si>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</si>
  <si>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</si>
  <si>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</si>
  <si>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</si>
  <si>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</si>
  <si>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</si>
  <si>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</si>
  <si>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</si>
  <si>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</si>
  <si>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</si>
  <si>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</si>
  <si>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</si>
  <si>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</si>
  <si>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</si>
  <si>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</si>
  <si>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</si>
  <si>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</si>
  <si>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</si>
  <si>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</si>
  <si>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</si>
  <si>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</si>
  <si>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</si>
  <si>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</si>
  <si>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</si>
  <si>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</si>
  <si>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</si>
  <si>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</si>
  <si>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</si>
  <si>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</si>
  <si>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</si>
  <si>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</si>
  <si>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</si>
  <si>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</si>
  <si>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</si>
  <si>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</si>
  <si>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</si>
  <si>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</si>
  <si>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</si>
  <si>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</si>
  <si>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</si>
  <si>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</si>
  <si>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</si>
  <si>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</si>
  <si>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</si>
  <si>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</si>
  <si>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</si>
  <si>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</si>
  <si>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</si>
  <si>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</si>
  <si>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</si>
  <si>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</si>
  <si>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</si>
  <si>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</si>
  <si>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</si>
  <si>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</si>
  <si>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</si>
  <si>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</si>
  <si>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</si>
  <si>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</si>
  <si>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</si>
  <si>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</si>
  <si>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</si>
  <si>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</si>
  <si>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</si>
  <si>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</si>
  <si>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</si>
  <si>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</si>
  <si>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</si>
  <si>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</si>
  <si>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</si>
  <si>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</si>
  <si>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</si>
  <si>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</si>
  <si>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</si>
  <si>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</si>
  <si>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</si>
  <si>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</si>
  <si>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</si>
  <si>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</si>
  <si>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</si>
  <si>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</si>
  <si>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</si>
  <si>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</si>
  <si>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</si>
  <si>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</si>
  <si>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</si>
  <si>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</si>
  <si>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</si>
  <si>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</si>
  <si>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</si>
  <si>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</si>
  <si>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</si>
  <si>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</si>
  <si>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</si>
  <si>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</si>
  <si>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</si>
  <si>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</si>
  <si>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</si>
  <si>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</si>
  <si>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</si>
  <si>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</si>
  <si>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</si>
  <si>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</si>
  <si>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</si>
  <si>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</si>
  <si>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</si>
  <si>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</si>
  <si>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</si>
  <si>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</si>
  <si>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</si>
  <si>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</si>
  <si>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</si>
  <si>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</si>
  <si>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</si>
  <si>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</si>
  <si>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</si>
  <si>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</si>
  <si>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</si>
  <si>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</si>
  <si>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</si>
  <si>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</si>
  <si>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</si>
  <si>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</si>
  <si>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</si>
  <si>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</si>
  <si>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</si>
  <si>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</si>
  <si>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</si>
  <si>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</si>
  <si>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</si>
  <si>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</si>
  <si>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</si>
  <si>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</si>
  <si>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</si>
  <si>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</si>
  <si>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</si>
  <si>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</si>
  <si>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</si>
  <si>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</si>
  <si>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</si>
  <si>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</si>
  <si>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</si>
  <si>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</si>
  <si>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</si>
  <si>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</si>
  <si>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</si>
  <si>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</si>
  <si>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</si>
  <si>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</si>
  <si>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</si>
  <si>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</si>
  <si>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</si>
  <si>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</si>
  <si>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</si>
  <si>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</si>
  <si>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</si>
  <si>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</si>
  <si>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</si>
  <si>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</si>
  <si>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</si>
  <si>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</si>
  <si>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</si>
  <si>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</si>
  <si>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</si>
  <si>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</si>
  <si>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</si>
  <si>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</si>
  <si>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</si>
  <si>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</si>
  <si>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</si>
  <si>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</si>
  <si>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</si>
  <si>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</si>
  <si>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</si>
  <si>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</si>
  <si>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</si>
  <si>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</si>
  <si>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</si>
  <si>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</si>
  <si>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</si>
  <si>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</si>
  <si>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</si>
  <si>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</si>
  <si>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</si>
  <si>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</si>
  <si>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</si>
  <si>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</si>
  <si>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</si>
  <si>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</si>
  <si>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</si>
  <si>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</si>
  <si>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</si>
  <si>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</si>
  <si>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</si>
  <si>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</si>
  <si>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</si>
  <si>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</si>
  <si>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</si>
  <si>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</si>
  <si>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</si>
  <si>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</si>
  <si>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</si>
  <si>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</si>
  <si>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</si>
  <si>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</si>
  <si>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</si>
  <si>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</si>
  <si>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</si>
  <si>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</si>
  <si>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</si>
  <si>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</si>
  <si>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</si>
  <si>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</si>
  <si>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</si>
  <si>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</si>
  <si>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</si>
  <si>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</si>
  <si>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</si>
  <si>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</si>
  <si>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</si>
  <si>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</si>
  <si>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</si>
  <si>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</si>
  <si>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</si>
  <si>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</si>
  <si>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</si>
  <si>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</si>
  <si>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</si>
  <si>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</si>
  <si>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</si>
  <si>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</si>
  <si>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</si>
  <si>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</si>
  <si>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</si>
  <si>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</si>
  <si>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</si>
  <si>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</si>
  <si>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</si>
  <si>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</si>
  <si>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</si>
  <si>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</si>
  <si>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</si>
  <si>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</si>
  <si>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</si>
  <si>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</si>
  <si>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</si>
  <si>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</si>
  <si>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</si>
  <si>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</si>
  <si>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</si>
  <si>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</si>
  <si>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</si>
  <si>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</si>
  <si>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</si>
  <si>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</si>
  <si>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</si>
  <si>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</si>
  <si>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</si>
  <si>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</si>
  <si>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</si>
  <si>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</si>
  <si>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</si>
  <si>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</si>
  <si>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</si>
  <si>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</si>
  <si>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</si>
  <si>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</si>
  <si>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</si>
  <si>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</si>
  <si>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</si>
  <si>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</si>
  <si>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</si>
  <si>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</si>
  <si>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</si>
  <si>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</si>
  <si>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</si>
  <si>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</si>
  <si>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</si>
  <si>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</si>
  <si>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</si>
  <si>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</si>
  <si>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</si>
  <si>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</si>
  <si>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</si>
  <si>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</si>
  <si>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</si>
  <si>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</si>
  <si>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</si>
  <si>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</si>
  <si>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</si>
  <si>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</si>
  <si>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</si>
  <si>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</si>
  <si>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</si>
  <si>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</si>
  <si>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</si>
  <si>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</si>
  <si>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</si>
  <si>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</si>
  <si>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</si>
  <si>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</si>
  <si>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</si>
  <si>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</si>
  <si>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</si>
  <si>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</si>
  <si>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</si>
  <si>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</si>
  <si>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</si>
  <si>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</si>
  <si>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</si>
  <si>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</si>
  <si>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</si>
  <si>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</si>
  <si>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</si>
  <si>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</si>
  <si>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</si>
  <si>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</si>
  <si>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</si>
  <si>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</si>
  <si>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</si>
  <si>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</si>
  <si>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</si>
  <si>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</si>
  <si>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</si>
  <si>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</si>
  <si>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</si>
  <si>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</si>
  <si>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</si>
  <si>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</si>
  <si>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</si>
  <si>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</si>
  <si>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</si>
  <si>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</si>
  <si>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</si>
  <si>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</si>
  <si>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</si>
  <si>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</si>
  <si>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</si>
  <si>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</si>
  <si>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</si>
  <si>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</si>
  <si>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</si>
  <si>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</si>
  <si>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</si>
  <si>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</si>
  <si>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</si>
  <si>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</si>
  <si>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</si>
  <si>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</si>
  <si>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</si>
  <si>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</si>
  <si>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</si>
  <si>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</si>
  <si>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</si>
  <si>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</si>
  <si>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</si>
  <si>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</si>
  <si>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</si>
  <si>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</si>
  <si>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</si>
  <si>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</si>
  <si>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</si>
  <si>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</si>
  <si>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</si>
  <si>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</si>
  <si>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</si>
  <si>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</si>
  <si>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</si>
  <si>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</si>
  <si>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</si>
  <si>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</si>
  <si>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</si>
  <si>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</si>
  <si>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</si>
  <si>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</si>
  <si>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</si>
  <si>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</si>
  <si>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</si>
  <si>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</si>
  <si>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</si>
  <si>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</si>
  <si>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</si>
  <si>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</si>
  <si>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</si>
  <si>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</si>
  <si>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</si>
  <si>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</si>
  <si>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</si>
  <si>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</si>
  <si>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</si>
  <si>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</si>
  <si>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</si>
  <si>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</si>
  <si>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</si>
  <si>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</si>
  <si>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</si>
  <si>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</si>
  <si>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</si>
  <si>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</si>
  <si>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</si>
  <si>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</si>
  <si>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</si>
  <si>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</si>
  <si>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</si>
  <si>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</si>
  <si>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</si>
  <si>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</si>
  <si>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</si>
  <si>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</si>
  <si>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</si>
  <si>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</si>
  <si>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</si>
  <si>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</si>
  <si>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</si>
  <si>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</si>
  <si>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</si>
  <si>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</si>
  <si>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</si>
  <si>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</si>
  <si>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</si>
  <si>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</si>
  <si>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</si>
  <si>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</si>
  <si>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</si>
  <si>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</si>
  <si>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</si>
  <si>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</si>
  <si>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</si>
  <si>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</si>
  <si>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</si>
  <si>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</si>
  <si>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</si>
  <si>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</si>
  <si>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</si>
  <si>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</si>
  <si>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</si>
  <si>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</si>
  <si>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</si>
  <si>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</si>
  <si>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</si>
  <si>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</si>
  <si>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</si>
  <si>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</si>
  <si>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</si>
  <si>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</si>
  <si>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</si>
  <si>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</si>
  <si>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</si>
  <si>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</si>
  <si>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</si>
  <si>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</si>
  <si>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</si>
  <si>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</si>
  <si>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</si>
  <si>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</si>
  <si>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</si>
  <si>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</si>
  <si>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</si>
  <si>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</si>
  <si>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</si>
  <si>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</si>
  <si>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</si>
  <si>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</si>
  <si>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</si>
  <si>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</si>
  <si>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</si>
  <si>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</si>
  <si>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</si>
  <si>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</si>
  <si>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</si>
  <si>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</si>
  <si>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</si>
  <si>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</si>
  <si>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</si>
  <si>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</si>
  <si>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</si>
  <si>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</si>
  <si>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</si>
  <si>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</si>
  <si>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</si>
  <si>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</si>
  <si>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</si>
  <si>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</si>
  <si>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</si>
  <si>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</si>
  <si>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</si>
  <si>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</si>
  <si>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</si>
  <si>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</si>
  <si>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</si>
  <si>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</si>
  <si>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</si>
  <si>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</si>
  <si>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</si>
  <si>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</si>
  <si>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</si>
  <si>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</si>
  <si>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</si>
  <si>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</si>
  <si>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</si>
  <si>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</si>
  <si>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</si>
  <si>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</si>
  <si>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</si>
  <si>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</si>
  <si>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</si>
  <si>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</si>
  <si>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</si>
  <si>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</si>
  <si>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</si>
  <si>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</si>
  <si>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</si>
  <si>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</si>
  <si>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</si>
  <si>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</si>
  <si>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</si>
  <si>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</si>
  <si>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</si>
  <si>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</si>
  <si>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</si>
  <si>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</si>
  <si>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</si>
  <si>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</si>
  <si>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</si>
  <si>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</si>
  <si>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</si>
  <si>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</si>
  <si>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</si>
  <si>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</si>
  <si>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</si>
  <si>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</si>
  <si>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</si>
  <si>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</si>
  <si>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</si>
  <si>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</si>
  <si>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</si>
  <si>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</si>
  <si>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</si>
  <si>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</si>
  <si>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</si>
  <si>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</si>
  <si>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</si>
  <si>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</si>
  <si>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</si>
  <si>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</si>
  <si>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</si>
  <si>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</si>
  <si>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</si>
  <si>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</si>
  <si>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</si>
  <si>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</si>
  <si>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</si>
  <si>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</si>
  <si>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</si>
  <si>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</si>
  <si>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</si>
  <si>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</si>
  <si>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</si>
  <si>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</si>
  <si>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</si>
  <si>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</si>
  <si>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</si>
  <si>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</si>
  <si>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</si>
  <si>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</si>
  <si>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</si>
  <si>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</si>
  <si>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</si>
  <si>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</si>
  <si>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</si>
  <si>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</si>
  <si>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</si>
  <si>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</si>
  <si>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</si>
  <si>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</si>
  <si>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</si>
  <si>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</si>
  <si>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</si>
  <si>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</si>
  <si>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</si>
  <si>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</si>
  <si>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</si>
  <si>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</si>
  <si>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</si>
  <si>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</si>
  <si>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</si>
  <si>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</si>
  <si>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</si>
  <si>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</si>
  <si>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</si>
  <si>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</si>
  <si>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</si>
  <si>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</si>
  <si>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</si>
  <si>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</si>
  <si>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</si>
  <si>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</si>
  <si>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</si>
  <si>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</si>
  <si>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</si>
  <si>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</si>
  <si>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</si>
  <si>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</si>
  <si>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</si>
  <si>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</si>
  <si>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</si>
  <si>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</si>
  <si>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</si>
  <si>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</si>
  <si>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</si>
  <si>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</si>
  <si>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</si>
  <si>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</si>
  <si>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</si>
  <si>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</si>
  <si>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</si>
  <si>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</si>
  <si>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</si>
  <si>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</si>
  <si>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</si>
  <si>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</si>
  <si>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</si>
  <si>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</si>
  <si>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</si>
  <si>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</si>
  <si>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</si>
  <si>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</si>
  <si>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</si>
  <si>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</si>
  <si>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</si>
  <si>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</si>
  <si>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</si>
  <si>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</si>
  <si>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</si>
  <si>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</si>
  <si>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</si>
  <si>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</si>
  <si>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</si>
  <si>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</si>
  <si>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</si>
  <si>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</si>
  <si>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</si>
  <si>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</si>
  <si>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</si>
  <si>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</si>
  <si>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</si>
  <si>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</si>
  <si>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</si>
  <si>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</si>
  <si>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</si>
  <si>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</si>
  <si>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</si>
  <si>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</si>
  <si>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</si>
  <si>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</si>
  <si>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</si>
  <si>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</si>
  <si>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</si>
  <si>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</si>
  <si>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</si>
  <si>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</si>
  <si>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</si>
  <si>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</si>
  <si>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</si>
  <si>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</si>
  <si>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</si>
  <si>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</si>
  <si>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</si>
  <si>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</si>
  <si>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</si>
  <si>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</si>
  <si>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</si>
  <si>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</si>
  <si>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</si>
  <si>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</si>
  <si>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</si>
  <si>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</si>
  <si>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</si>
  <si>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</si>
  <si>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</si>
  <si>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</si>
  <si>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</si>
  <si>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</si>
  <si>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</si>
  <si>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</si>
  <si>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</si>
  <si>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</si>
  <si>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</si>
  <si>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</si>
  <si>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</si>
  <si>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</si>
  <si>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</si>
  <si>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</si>
  <si>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</si>
  <si>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</si>
  <si>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</si>
  <si>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</si>
  <si>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</si>
  <si>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</si>
  <si>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</si>
  <si>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</si>
  <si>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</si>
  <si>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</si>
  <si>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</si>
  <si>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</si>
  <si>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</si>
  <si>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</si>
  <si>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</si>
  <si>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</si>
  <si>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</si>
  <si>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</si>
  <si>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</si>
  <si>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</si>
  <si>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</si>
  <si>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</si>
  <si>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</si>
  <si>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</si>
  <si>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</si>
  <si>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</si>
  <si>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</si>
  <si>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</si>
  <si>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</si>
  <si>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</si>
  <si>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</si>
  <si>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</si>
  <si>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</si>
  <si>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</si>
  <si>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</si>
  <si>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</si>
  <si>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</si>
  <si>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</si>
  <si>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</si>
  <si>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</si>
  <si>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</si>
  <si>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</si>
  <si>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</si>
  <si>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</si>
  <si>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</si>
  <si>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</si>
  <si>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</si>
  <si>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</si>
  <si>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</si>
  <si>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</si>
  <si>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</si>
  <si>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</si>
  <si>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</si>
  <si>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</si>
  <si>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</si>
  <si>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</si>
  <si>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</si>
  <si>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</si>
  <si>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</si>
  <si>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</si>
  <si>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</si>
  <si>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</si>
  <si>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</si>
  <si>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</si>
  <si>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</si>
  <si>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</si>
  <si>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</si>
  <si>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</si>
  <si>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</si>
  <si>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</si>
  <si>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</si>
  <si>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</si>
  <si>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</si>
  <si>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</si>
  <si>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</si>
  <si>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</si>
  <si>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</si>
  <si>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</si>
  <si>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</si>
  <si>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</si>
  <si>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</si>
  <si>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</si>
  <si>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</si>
  <si>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</si>
  <si>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</si>
  <si>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</si>
  <si>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</si>
  <si>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</si>
  <si>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</si>
  <si>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</si>
  <si>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</si>
  <si>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</si>
  <si>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</si>
  <si>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</si>
  <si>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</si>
  <si>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</si>
  <si>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</si>
  <si>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</si>
  <si>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</si>
  <si>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</si>
  <si>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</si>
  <si>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</si>
  <si>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</si>
  <si>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</si>
  <si>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</si>
  <si>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</si>
  <si>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</si>
  <si>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</si>
  <si>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</si>
  <si>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</si>
  <si>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</si>
  <si>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</si>
  <si>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</si>
  <si>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</si>
  <si>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</si>
  <si>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</si>
  <si>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</si>
  <si>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</si>
  <si>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</si>
  <si>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</si>
  <si>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</si>
  <si>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</si>
  <si>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</si>
  <si>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</si>
  <si>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</si>
  <si>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</si>
  <si>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</si>
  <si>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</si>
  <si>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</si>
  <si>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</si>
  <si>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</si>
  <si>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</si>
  <si>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</si>
  <si>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</si>
  <si>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</si>
  <si>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</si>
  <si>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</si>
  <si>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</si>
  <si>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</si>
  <si>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</si>
  <si>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</si>
  <si>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</si>
  <si>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</si>
  <si>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</si>
  <si>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</si>
  <si>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</si>
  <si>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</si>
  <si>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</si>
  <si>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</si>
  <si>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</si>
  <si>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</si>
  <si>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</si>
  <si>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</si>
  <si>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</si>
  <si>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</si>
  <si>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</si>
  <si>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</si>
  <si>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</si>
  <si>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</si>
  <si>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</si>
  <si>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</si>
  <si>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</si>
  <si>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</si>
  <si>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</si>
  <si>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</si>
  <si>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</si>
  <si>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</si>
  <si>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</si>
  <si>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</si>
  <si>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</si>
  <si>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</si>
  <si>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</si>
  <si>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</si>
  <si>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</si>
  <si>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</si>
  <si>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</si>
  <si>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</si>
  <si>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</si>
  <si>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</si>
  <si>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</si>
  <si>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</si>
  <si>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</si>
  <si>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</si>
  <si>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</si>
  <si>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</si>
  <si>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</si>
  <si>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</si>
  <si>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</si>
  <si>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</si>
  <si>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</si>
  <si>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</si>
  <si>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</si>
  <si>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</si>
  <si>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</si>
  <si>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</si>
  <si>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</si>
  <si>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</si>
  <si>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</si>
  <si>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</si>
  <si>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</si>
  <si>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</si>
  <si>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</si>
  <si>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</si>
  <si>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</si>
  <si>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</si>
  <si>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</si>
  <si>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</si>
  <si>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</si>
  <si>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</si>
  <si>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</si>
  <si>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</si>
  <si>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</si>
  <si>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</si>
  <si>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</si>
  <si>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</si>
  <si>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</si>
  <si>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</si>
  <si>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</si>
  <si>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</si>
  <si>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</si>
  <si>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</si>
  <si>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</si>
  <si>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</si>
  <si>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</si>
  <si>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</si>
  <si>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</si>
  <si>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</si>
  <si>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</si>
  <si>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</si>
  <si>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</si>
  <si>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</si>
  <si>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</si>
  <si>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</si>
  <si>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</si>
  <si>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</si>
  <si>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</si>
  <si>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</si>
  <si>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</si>
  <si>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</si>
  <si>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</si>
  <si>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</si>
  <si>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</si>
  <si>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</si>
  <si>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</si>
  <si>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</si>
  <si>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</si>
  <si>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</si>
  <si>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</si>
  <si>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</si>
  <si>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</si>
  <si>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</si>
  <si>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</si>
  <si>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</si>
  <si>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</si>
  <si>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</si>
  <si>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</si>
  <si>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</si>
  <si>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</si>
  <si>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</si>
  <si>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</si>
  <si>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</si>
  <si>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</si>
  <si>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</si>
  <si>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</si>
  <si>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</si>
  <si>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</si>
  <si>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</si>
  <si>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</si>
  <si>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</si>
  <si>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</si>
  <si>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</si>
  <si>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</si>
  <si>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</si>
  <si>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</si>
  <si>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</si>
  <si>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</si>
  <si>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</si>
  <si>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</si>
  <si>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</si>
  <si>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</si>
  <si>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</si>
  <si>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</si>
  <si>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</si>
  <si>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</si>
  <si>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</si>
  <si>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</si>
  <si>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</si>
  <si>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</si>
  <si>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</si>
  <si>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</si>
  <si>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</si>
  <si>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</si>
  <si>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</si>
  <si>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</si>
  <si>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</si>
  <si>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</si>
  <si>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</si>
  <si>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</si>
  <si>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</si>
  <si>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</si>
  <si>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</si>
  <si>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</si>
  <si>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</si>
  <si>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</si>
  <si>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</si>
  <si>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</si>
  <si>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</si>
  <si>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</si>
  <si>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</si>
  <si>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</si>
  <si>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</si>
  <si>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</si>
  <si>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</si>
  <si>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</si>
  <si>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</si>
  <si>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</si>
  <si>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</si>
  <si>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</si>
  <si>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</si>
  <si>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</si>
  <si>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</si>
  <si>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</si>
  <si>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</si>
  <si>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</si>
  <si>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</si>
  <si>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</si>
  <si>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</si>
  <si>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</si>
  <si>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</si>
  <si>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</si>
  <si>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</si>
  <si>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</si>
  <si>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</si>
  <si>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</si>
  <si>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</si>
  <si>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</si>
  <si>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</si>
  <si>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</si>
  <si>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</si>
  <si>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</si>
  <si>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</si>
  <si>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</si>
  <si>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</si>
  <si>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</si>
  <si>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</si>
  <si>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</si>
  <si>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</si>
  <si>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</si>
  <si>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</si>
  <si>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</si>
  <si>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</si>
  <si>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</si>
  <si>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</si>
  <si>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</si>
  <si>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</si>
  <si>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</si>
  <si>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</si>
  <si>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</si>
  <si>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</si>
  <si>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</si>
  <si>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</si>
  <si>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</si>
  <si>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</si>
  <si>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</si>
  <si>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</si>
  <si>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</si>
  <si>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</si>
  <si>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</si>
  <si>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</si>
  <si>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</si>
  <si>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</si>
  <si>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</si>
  <si>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</si>
  <si>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</si>
  <si>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</si>
  <si>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</si>
  <si>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</si>
  <si>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</si>
  <si>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</si>
  <si>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</si>
  <si>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</si>
  <si>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</si>
  <si>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</si>
  <si>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</si>
  <si>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</si>
  <si>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</si>
  <si>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</si>
  <si>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</si>
  <si>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</si>
  <si>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</si>
  <si>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</si>
  <si>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</si>
  <si>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</si>
  <si>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</si>
  <si>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</si>
  <si>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</si>
  <si>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</si>
  <si>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</si>
  <si>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</si>
  <si>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</si>
  <si>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</si>
  <si>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</si>
  <si>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</si>
  <si>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</si>
  <si>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</si>
  <si>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</si>
  <si>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</si>
  <si>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</si>
  <si>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</si>
  <si>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</si>
  <si>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</si>
  <si>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</si>
  <si>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</si>
  <si>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</si>
  <si>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</si>
  <si>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</si>
  <si>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</si>
  <si>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</si>
  <si>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</si>
  <si>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</si>
  <si>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</si>
  <si>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</si>
  <si>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</si>
  <si>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</si>
  <si>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</si>
  <si>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</si>
  <si>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</si>
  <si>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</si>
  <si>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</si>
  <si>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</si>
  <si>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</si>
  <si>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</si>
  <si>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</si>
  <si>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</si>
  <si>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</si>
  <si>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</si>
  <si>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</si>
  <si>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</si>
  <si>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</si>
  <si>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</si>
  <si>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</si>
  <si>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</si>
  <si>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</si>
  <si>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</si>
  <si>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</si>
  <si>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</si>
  <si>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</si>
  <si>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</si>
  <si>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</si>
  <si>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</si>
  <si>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</si>
  <si>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</si>
  <si>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</si>
  <si>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</si>
  <si>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</si>
  <si>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</si>
  <si>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</si>
  <si>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</si>
  <si>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</si>
  <si>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</si>
  <si>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</si>
  <si>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</si>
  <si>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</si>
  <si>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</si>
  <si>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</si>
  <si>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</si>
  <si>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</si>
  <si>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</si>
  <si>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</si>
  <si>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</si>
  <si>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</si>
  <si>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</si>
  <si>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</si>
  <si>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</si>
  <si>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</si>
  <si>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</si>
  <si>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</si>
  <si>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</si>
  <si>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</si>
  <si>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</si>
  <si>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</si>
  <si>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</si>
  <si>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</si>
  <si>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</si>
  <si>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</si>
  <si>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</si>
  <si>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</si>
  <si>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</si>
  <si>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</si>
  <si>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</si>
  <si>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</si>
  <si>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</si>
  <si>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</si>
  <si>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</si>
  <si>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</si>
  <si>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</si>
  <si>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</si>
  <si>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</si>
  <si>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</si>
  <si>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</si>
  <si>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</si>
  <si>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</si>
  <si>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</si>
  <si>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</si>
  <si>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</si>
  <si>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</si>
  <si>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</si>
  <si>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</si>
  <si>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</si>
  <si>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</si>
  <si>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</si>
  <si>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</si>
  <si>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</si>
  <si>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</si>
  <si>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</si>
  <si>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</si>
  <si>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</si>
  <si>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</si>
  <si>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</si>
  <si>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</si>
  <si>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</si>
  <si>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</si>
  <si>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</si>
  <si>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</si>
  <si>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</si>
  <si>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</si>
  <si>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</si>
  <si>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</si>
  <si>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</si>
  <si>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</si>
  <si>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</si>
  <si>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</si>
  <si>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</si>
  <si>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</si>
  <si>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</si>
  <si>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</si>
  <si>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</si>
  <si>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</si>
  <si>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</si>
  <si>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</si>
  <si>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</si>
  <si>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</si>
  <si>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</si>
  <si>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</si>
  <si>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</si>
  <si>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</si>
  <si>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</si>
  <si>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</si>
  <si>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</si>
  <si>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</si>
  <si>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</si>
  <si>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</si>
  <si>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</si>
  <si>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</si>
  <si>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</si>
  <si>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</si>
  <si>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</si>
  <si>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</si>
  <si>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</si>
  <si>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</si>
  <si>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</si>
  <si>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</si>
  <si>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</si>
  <si>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</si>
  <si>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</si>
  <si>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</si>
  <si>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</si>
  <si>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</si>
  <si>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</si>
  <si>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</si>
  <si>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</si>
  <si>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</si>
  <si>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</si>
  <si>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</si>
  <si>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</si>
  <si>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</si>
  <si>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</si>
  <si>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</si>
  <si>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</si>
  <si>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</si>
  <si>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</si>
  <si>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</si>
  <si>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</si>
  <si>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</si>
  <si>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</si>
  <si>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</si>
  <si>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</si>
  <si>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</si>
  <si>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</si>
  <si>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</si>
  <si>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</si>
  <si>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</si>
  <si>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</si>
  <si>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</si>
  <si>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</si>
  <si>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</si>
  <si>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</si>
  <si>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</si>
  <si>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</si>
  <si>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</si>
  <si>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</si>
  <si>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</si>
  <si>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</si>
  <si>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</si>
  <si>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</si>
  <si>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</si>
  <si>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</si>
  <si>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</si>
  <si>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</si>
  <si>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</si>
  <si>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</si>
  <si>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</si>
  <si>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</si>
  <si>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</si>
  <si>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</si>
  <si>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</si>
  <si>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</si>
  <si>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</si>
  <si>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</si>
  <si>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</si>
  <si>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</si>
  <si>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</si>
  <si>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</si>
  <si>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</si>
  <si>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</si>
  <si>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</si>
  <si>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</si>
  <si>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</si>
  <si>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</si>
  <si>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</si>
  <si>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</si>
  <si>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</si>
  <si>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</si>
  <si>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</si>
  <si>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</si>
  <si>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</si>
  <si>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</si>
  <si>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</si>
  <si>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</si>
  <si>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</si>
  <si>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</si>
  <si>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</si>
  <si>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</si>
  <si>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</si>
  <si>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</si>
  <si>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</si>
  <si>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</si>
  <si>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</si>
  <si>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</si>
  <si>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</si>
  <si>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</si>
  <si>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</si>
  <si>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</si>
  <si>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</si>
  <si>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</si>
  <si>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</si>
  <si>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</si>
  <si>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</si>
  <si>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</si>
  <si>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</si>
  <si>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</si>
  <si>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</si>
  <si>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</si>
  <si>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</si>
  <si>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</si>
  <si>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</si>
  <si>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</si>
  <si>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</si>
  <si>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</si>
  <si>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</si>
  <si>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</si>
  <si>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</si>
  <si>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</si>
  <si>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</si>
  <si>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</si>
  <si>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</si>
  <si>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</si>
  <si>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</si>
  <si>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</si>
  <si>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</si>
  <si>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</si>
  <si>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</si>
  <si>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</si>
  <si>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</si>
  <si>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</si>
  <si>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</si>
  <si>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</si>
  <si>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</si>
  <si>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</si>
  <si>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</si>
  <si>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</si>
  <si>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</si>
  <si>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</si>
  <si>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</si>
  <si>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</si>
  <si>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</si>
  <si>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</si>
  <si>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</si>
  <si>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</si>
  <si>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</si>
  <si>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</si>
  <si>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</si>
  <si>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</si>
  <si>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</si>
  <si>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</si>
  <si>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</si>
  <si>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</si>
  <si>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</si>
  <si>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</si>
  <si>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</si>
  <si>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</si>
  <si>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</si>
  <si>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</si>
  <si>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</si>
  <si>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</si>
  <si>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</si>
  <si>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</si>
  <si>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</si>
  <si>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</si>
  <si>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</si>
  <si>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</si>
  <si>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</si>
  <si>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</si>
  <si>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</si>
  <si>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</si>
  <si>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</si>
  <si>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</si>
  <si>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</si>
  <si>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</si>
  <si>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</si>
  <si>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</si>
  <si>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</si>
  <si>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</si>
  <si>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</si>
  <si>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</si>
  <si>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</si>
  <si>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</si>
  <si>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</si>
  <si>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</si>
  <si>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</si>
  <si>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</si>
  <si>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</si>
  <si>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</si>
  <si>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</si>
  <si>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</si>
  <si>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</si>
  <si>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</si>
  <si>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</si>
  <si>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</si>
  <si>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</si>
  <si>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</si>
  <si>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</si>
  <si>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</si>
  <si>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</si>
  <si>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</si>
  <si>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</si>
  <si>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</si>
  <si>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</si>
  <si>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</si>
  <si>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</si>
  <si>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</si>
  <si>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</si>
  <si>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</si>
  <si>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</si>
  <si>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</si>
  <si>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</si>
  <si>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</si>
  <si>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</si>
  <si>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</si>
  <si>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</si>
  <si>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</si>
  <si>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</si>
  <si>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</si>
  <si>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</si>
  <si>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</si>
  <si>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</si>
  <si>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</si>
  <si>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</si>
  <si>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</si>
  <si>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</si>
  <si>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</si>
  <si>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</si>
  <si>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</si>
  <si>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</si>
  <si>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</si>
  <si>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</si>
  <si>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</si>
  <si>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</si>
  <si>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</si>
  <si>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</si>
  <si>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</si>
  <si>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</si>
  <si>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</si>
  <si>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</si>
  <si>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</si>
  <si>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</si>
  <si>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</si>
  <si>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</si>
  <si>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</si>
  <si>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</si>
  <si>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</si>
  <si>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</si>
  <si>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</si>
  <si>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</si>
  <si>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</si>
  <si>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</si>
  <si>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</si>
  <si>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</si>
  <si>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</si>
  <si>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</si>
  <si>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</si>
  <si>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</si>
  <si>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</si>
  <si>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</si>
  <si>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</si>
  <si>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</si>
  <si>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</si>
  <si>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</si>
  <si>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</si>
  <si>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</si>
  <si>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</si>
  <si>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</si>
  <si>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</si>
  <si>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</si>
  <si>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</si>
  <si>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</si>
  <si>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</si>
  <si>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</si>
  <si>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</si>
  <si>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</si>
  <si>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</si>
  <si>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</si>
  <si>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</si>
  <si>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</si>
  <si>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</si>
  <si>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</si>
  <si>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</si>
  <si>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</si>
  <si>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</si>
  <si>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</si>
  <si>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</si>
  <si>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</si>
  <si>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</si>
  <si>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</si>
  <si>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</si>
  <si>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</si>
  <si>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</si>
  <si>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</si>
  <si>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</si>
  <si>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</si>
  <si>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</si>
  <si>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</si>
  <si>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</si>
  <si>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</si>
  <si>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</si>
  <si>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</si>
  <si>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</si>
  <si>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</si>
  <si>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</si>
  <si>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</si>
  <si>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</si>
  <si>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</si>
  <si>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</si>
  <si>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</si>
  <si>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</si>
  <si>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</si>
  <si>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</si>
  <si>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</si>
  <si>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</si>
  <si>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</si>
  <si>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</si>
  <si>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</si>
  <si>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</si>
  <si>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</si>
  <si>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</si>
  <si>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</si>
  <si>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</si>
  <si>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</si>
  <si>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</si>
  <si>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</si>
  <si>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</si>
  <si>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</si>
  <si>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</si>
  <si>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</si>
  <si>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</si>
  <si>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</si>
  <si>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</si>
  <si>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</si>
  <si>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</si>
  <si>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</si>
  <si>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</si>
  <si>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</si>
  <si>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</si>
  <si>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</si>
  <si>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</si>
  <si>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</si>
  <si>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</si>
  <si>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</si>
  <si>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</si>
  <si>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</si>
  <si>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</si>
  <si>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</si>
  <si>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</si>
  <si>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</si>
  <si>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</si>
  <si>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</si>
  <si>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</si>
  <si>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</si>
  <si>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</si>
  <si>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</si>
  <si>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</si>
  <si>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</si>
  <si>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</si>
  <si>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</si>
  <si>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</si>
  <si>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</si>
  <si>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</si>
  <si>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</si>
  <si>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</si>
  <si>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</si>
  <si>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</si>
  <si>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</si>
  <si>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</si>
  <si>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</si>
  <si>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</si>
  <si>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</si>
  <si>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</si>
  <si>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</si>
  <si>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</si>
  <si>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</si>
  <si>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</si>
  <si>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</si>
  <si>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</si>
  <si>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</si>
  <si>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</si>
  <si>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</si>
  <si>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</si>
  <si>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</si>
  <si>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</si>
  <si>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</si>
  <si>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</si>
  <si>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</si>
  <si>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</si>
  <si>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</si>
  <si>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</si>
  <si>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</si>
  <si>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</si>
  <si>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</si>
  <si>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</si>
  <si>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</si>
  <si>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</si>
  <si>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</si>
  <si>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</si>
  <si>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</si>
  <si>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</si>
  <si>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</si>
  <si>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</si>
  <si>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</si>
  <si>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</si>
  <si>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</si>
  <si>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</si>
  <si>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</si>
  <si>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</si>
  <si>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</si>
  <si>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</si>
  <si>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</si>
  <si>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</si>
  <si>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</si>
  <si>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</si>
  <si>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</si>
  <si>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</si>
  <si>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</si>
  <si>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</si>
  <si>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</si>
  <si>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</si>
  <si>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</si>
  <si>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</si>
  <si>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</si>
  <si>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</si>
  <si>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</si>
  <si>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</si>
  <si>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</si>
  <si>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</si>
  <si>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</si>
  <si>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</si>
  <si>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</si>
  <si>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</si>
  <si>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</si>
  <si>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</si>
  <si>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</si>
  <si>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</si>
  <si>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</si>
  <si>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</si>
  <si>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</si>
  <si>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</si>
  <si>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</si>
  <si>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</si>
  <si>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</si>
  <si>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</si>
  <si>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</si>
  <si>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</si>
  <si>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</si>
  <si>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</si>
  <si>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</si>
  <si>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</si>
  <si>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</si>
  <si>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</si>
  <si>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</si>
  <si>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</si>
  <si>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</si>
  <si>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</si>
  <si>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</si>
  <si>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</si>
  <si>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</si>
  <si>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</si>
  <si>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</si>
  <si>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</si>
  <si>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</si>
  <si>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</si>
  <si>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</si>
  <si>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</si>
  <si>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</si>
  <si>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</si>
  <si>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</si>
  <si>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</si>
  <si>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</si>
  <si>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</si>
  <si>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</si>
  <si>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</si>
  <si>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</si>
  <si>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</si>
  <si>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</si>
  <si>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</si>
  <si>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</si>
  <si>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</si>
  <si>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</si>
  <si>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</si>
  <si>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</si>
  <si>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</si>
  <si>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</si>
  <si>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</si>
  <si>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</si>
  <si>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</si>
  <si>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</si>
  <si>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</si>
  <si>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</si>
  <si>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</si>
  <si>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</si>
  <si>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</si>
  <si>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</si>
  <si>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</si>
  <si>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</si>
  <si>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</si>
  <si>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</si>
  <si>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</si>
  <si>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</si>
  <si>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</si>
  <si>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</si>
  <si>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</si>
  <si>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</si>
  <si>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</si>
  <si>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</si>
  <si>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</si>
  <si>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</si>
  <si>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</si>
  <si>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</si>
  <si>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</si>
  <si>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</si>
  <si>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</si>
  <si>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</si>
  <si>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</si>
  <si>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</si>
  <si>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</si>
  <si>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</si>
  <si>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</si>
  <si>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</si>
  <si>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</si>
  <si>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</si>
  <si>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</si>
  <si>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</si>
  <si>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</si>
  <si>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</si>
  <si>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</si>
  <si>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</si>
  <si>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</si>
  <si>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</si>
  <si>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</si>
  <si>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</si>
  <si>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</si>
  <si>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</si>
  <si>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</si>
  <si>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</si>
  <si>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</si>
  <si>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</si>
  <si>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</si>
  <si>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</si>
  <si>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</si>
  <si>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</si>
  <si>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</si>
  <si>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</si>
  <si>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</si>
  <si>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</si>
  <si>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</si>
  <si>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</si>
  <si>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</si>
  <si>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</si>
  <si>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</si>
  <si>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</si>
  <si>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</si>
  <si>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</si>
  <si>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</si>
  <si>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</si>
  <si>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</si>
  <si>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</si>
  <si>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</si>
  <si>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</si>
  <si>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</si>
  <si>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</si>
  <si>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</si>
  <si>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</si>
  <si>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</si>
  <si>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</si>
  <si>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</si>
  <si>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</si>
  <si>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</si>
  <si>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</si>
  <si>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</si>
  <si>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</si>
  <si>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</si>
  <si>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</si>
  <si>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</si>
  <si>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</si>
  <si>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</si>
  <si>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</si>
  <si>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</si>
  <si>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</si>
  <si>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</si>
  <si>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</si>
  <si>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</si>
  <si>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</si>
  <si>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</si>
  <si>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</si>
  <si>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</si>
  <si>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</si>
  <si>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</si>
  <si>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</si>
  <si>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</si>
  <si>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</si>
  <si>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</si>
  <si>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</si>
  <si>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</si>
  <si>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</si>
  <si>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</si>
  <si>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</si>
  <si>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</si>
  <si>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</si>
  <si>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</si>
  <si>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</si>
  <si>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</si>
  <si>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</si>
  <si>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</si>
  <si>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</si>
  <si>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</si>
  <si>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</si>
  <si>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</si>
  <si>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</si>
  <si>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</si>
  <si>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</si>
  <si>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</si>
  <si>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</si>
  <si>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</si>
  <si>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</si>
  <si>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</si>
  <si>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</si>
  <si>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</si>
  <si>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</si>
  <si>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</si>
  <si>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</si>
  <si>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</si>
  <si>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</si>
  <si>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</si>
  <si>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</si>
  <si>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</si>
  <si>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</si>
  <si>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</si>
  <si>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</si>
  <si>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</si>
  <si>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</si>
  <si>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</si>
  <si>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</si>
  <si>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</si>
  <si>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</si>
  <si>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</si>
  <si>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</si>
  <si>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</si>
  <si>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</si>
  <si>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</si>
  <si>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</si>
  <si>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</si>
  <si>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</si>
  <si>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</si>
  <si>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</si>
  <si>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</si>
  <si>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</si>
  <si>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</si>
  <si>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</si>
  <si>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</si>
  <si>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</si>
  <si>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</si>
  <si>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</si>
  <si>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</si>
  <si>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</si>
  <si>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</si>
  <si>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</si>
  <si>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</si>
  <si>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</si>
  <si>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</si>
  <si>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</si>
  <si>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</si>
  <si>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</si>
  <si>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</si>
  <si>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</si>
  <si>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</si>
  <si>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</si>
  <si>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</si>
  <si>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</si>
  <si>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</si>
  <si>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</si>
  <si>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</si>
  <si>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</si>
  <si>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</si>
  <si>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</si>
  <si>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</si>
  <si>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</si>
  <si>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</si>
  <si>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</si>
  <si>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</si>
  <si>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</si>
  <si>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</si>
  <si>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</si>
  <si>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</si>
  <si>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</si>
  <si>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</si>
  <si>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</si>
  <si>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</si>
  <si>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</si>
  <si>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</si>
  <si>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</si>
  <si>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</si>
  <si>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</si>
  <si>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</si>
  <si>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</si>
  <si>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</si>
  <si>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</si>
  <si>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</si>
  <si>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</si>
  <si>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</si>
  <si>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</si>
  <si>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</si>
  <si>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</si>
  <si>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</si>
  <si>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</si>
  <si>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</si>
  <si>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</si>
  <si>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</si>
  <si>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</si>
  <si>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</si>
  <si>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</si>
  <si>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</si>
  <si>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</si>
  <si>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</si>
  <si>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</si>
  <si>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</si>
  <si>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</si>
  <si>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</si>
  <si>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</si>
  <si>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</si>
  <si>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</si>
  <si>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</si>
  <si>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</si>
  <si>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</si>
  <si>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</si>
  <si>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</si>
  <si>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</si>
  <si>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</si>
  <si>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</si>
  <si>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</si>
  <si>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</si>
  <si>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</si>
  <si>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</si>
  <si>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</si>
  <si>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</si>
  <si>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</si>
  <si>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</si>
  <si>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</si>
  <si>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</si>
  <si>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</si>
  <si>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</si>
  <si>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</si>
  <si>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</si>
  <si>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</si>
  <si>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</si>
  <si>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</si>
  <si>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</si>
  <si>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</si>
  <si>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</si>
  <si>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</si>
  <si>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</si>
  <si>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</si>
  <si>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</si>
  <si>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</si>
  <si>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</si>
  <si>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</si>
  <si>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</si>
  <si>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</si>
  <si>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</si>
  <si>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</si>
  <si>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</si>
  <si>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</si>
  <si>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</si>
  <si>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</si>
  <si>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</si>
  <si>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</si>
  <si>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</si>
  <si>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</si>
  <si>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</si>
  <si>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</si>
  <si>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</si>
  <si>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</si>
  <si>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</si>
  <si>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</si>
  <si>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</si>
  <si>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</si>
  <si>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</si>
  <si>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</si>
  <si>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</si>
  <si>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</si>
  <si>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</si>
  <si>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</si>
  <si>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</si>
  <si>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</si>
  <si>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</si>
  <si>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</si>
  <si>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</si>
  <si>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</si>
  <si>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</si>
  <si>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</si>
  <si>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</si>
  <si>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</si>
  <si>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</si>
  <si>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</si>
  <si>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</si>
  <si>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</si>
  <si>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</si>
  <si>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</si>
  <si>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</si>
  <si>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</si>
  <si>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</si>
  <si>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</si>
  <si>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</si>
  <si>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</si>
  <si>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</si>
  <si>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</si>
  <si>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</si>
  <si>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</si>
  <si>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</si>
  <si>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</si>
  <si>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</si>
  <si>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</si>
  <si>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</si>
  <si>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</si>
  <si>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</si>
  <si>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</si>
  <si>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</si>
  <si>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</si>
  <si>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</si>
  <si>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</si>
  <si>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</si>
  <si>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</si>
  <si>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</si>
  <si>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</si>
  <si>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</si>
  <si>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</si>
  <si>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</si>
  <si>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</si>
  <si>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</si>
  <si>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</si>
  <si>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</si>
  <si>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</si>
  <si>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</si>
  <si>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</si>
  <si>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</si>
  <si>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</si>
  <si>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</si>
  <si>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</si>
  <si>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</si>
  <si>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</si>
  <si>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</si>
  <si>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</si>
  <si>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</si>
  <si>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</si>
  <si>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</si>
  <si>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</si>
  <si>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</si>
  <si>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</si>
  <si>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</si>
  <si>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</si>
  <si>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</si>
  <si>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</si>
  <si>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</si>
  <si>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</si>
  <si>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</si>
  <si>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</si>
  <si>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</si>
  <si>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</si>
  <si>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</si>
  <si>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</si>
  <si>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</si>
  <si>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</si>
  <si>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</si>
  <si>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</si>
  <si>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</si>
  <si>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</si>
  <si>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</si>
  <si>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</si>
  <si>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</si>
  <si>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</si>
  <si>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</si>
  <si>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</si>
  <si>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</si>
  <si>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</si>
  <si>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</si>
  <si>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</si>
  <si>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</si>
  <si>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</si>
  <si>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</si>
  <si>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</si>
  <si>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</si>
  <si>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</si>
  <si>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</si>
  <si>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</si>
  <si>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</si>
  <si>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</si>
  <si>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</si>
  <si>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</si>
  <si>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</si>
  <si>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</si>
  <si>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</si>
  <si>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</si>
  <si>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</si>
  <si>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</si>
  <si>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</si>
  <si>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</si>
  <si>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</si>
  <si>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</si>
  <si>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</si>
  <si>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</si>
  <si>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</si>
  <si>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</si>
  <si>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</si>
  <si>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</si>
  <si>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</si>
  <si>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</si>
  <si>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</si>
  <si>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</si>
  <si>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</si>
  <si>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</si>
  <si>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</si>
  <si>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</si>
  <si>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</si>
  <si>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</si>
  <si>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</si>
  <si>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</si>
  <si>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</si>
  <si>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</si>
  <si>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</si>
  <si>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</si>
  <si>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</si>
  <si>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</si>
  <si>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</si>
  <si>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</si>
  <si>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</si>
  <si>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</si>
  <si>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</si>
  <si>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</si>
  <si>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</si>
  <si>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</si>
  <si>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</si>
  <si>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</si>
  <si>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</si>
  <si>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</si>
  <si>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</si>
  <si>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</si>
  <si>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</si>
  <si>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</si>
  <si>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</si>
  <si>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</si>
  <si>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</si>
  <si>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</si>
  <si>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</si>
  <si>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</si>
  <si>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</si>
  <si>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</si>
  <si>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</si>
  <si>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</si>
  <si>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</si>
  <si>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</si>
  <si>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</si>
  <si>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</si>
  <si>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</si>
  <si>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</si>
  <si>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</si>
  <si>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</si>
  <si>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</si>
  <si>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</si>
  <si>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</si>
  <si>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</si>
  <si>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</si>
  <si>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</si>
  <si>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</si>
  <si>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</si>
  <si>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</si>
  <si>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</si>
  <si>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</si>
  <si>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</si>
  <si>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</si>
  <si>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</si>
  <si>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</si>
  <si>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</si>
  <si>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</si>
  <si>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</si>
  <si>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</si>
  <si>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</si>
  <si>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</si>
  <si>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</si>
  <si>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</si>
  <si>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</si>
  <si>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</si>
  <si>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</si>
  <si>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</si>
  <si>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</si>
  <si>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</si>
  <si>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</si>
  <si>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</si>
  <si>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</si>
  <si>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</si>
  <si>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</si>
  <si>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</si>
  <si>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</si>
  <si>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</si>
  <si>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</si>
  <si>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</si>
  <si>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</si>
  <si>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</si>
  <si>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</si>
  <si>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</si>
  <si>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</si>
  <si>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</si>
  <si>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</si>
  <si>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</si>
  <si>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</si>
  <si>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</si>
  <si>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</si>
  <si>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</si>
  <si>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</si>
  <si>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</si>
  <si>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</si>
  <si>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</si>
  <si>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</si>
  <si>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</si>
  <si>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</si>
  <si>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</si>
  <si>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</si>
  <si>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</si>
  <si>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</si>
  <si>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</si>
  <si>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</si>
  <si>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</si>
  <si>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</si>
  <si>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</si>
  <si>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</si>
  <si>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</si>
  <si>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</si>
  <si>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</si>
  <si>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</si>
  <si>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</si>
  <si>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</si>
  <si>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</si>
  <si>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</si>
  <si>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</si>
  <si>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</si>
  <si>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</si>
  <si>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</si>
  <si>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</si>
  <si>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</si>
  <si>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</si>
  <si>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</si>
  <si>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</si>
  <si>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</si>
  <si>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</si>
  <si>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</si>
  <si>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</si>
  <si>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</si>
  <si>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</si>
  <si>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</si>
  <si>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</si>
  <si>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</si>
  <si>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</si>
  <si>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</si>
  <si>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</si>
  <si>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</si>
  <si>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</si>
  <si>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</si>
  <si>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</si>
  <si>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</si>
  <si>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</si>
  <si>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</si>
  <si>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</si>
  <si>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</si>
  <si>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</si>
  <si>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</si>
  <si>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</si>
  <si>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</si>
  <si>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</si>
  <si>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</si>
  <si>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</si>
  <si>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</si>
  <si>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</si>
  <si>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</si>
  <si>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</si>
  <si>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</si>
  <si>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</si>
  <si>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</si>
  <si>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</si>
  <si>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</si>
  <si>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</si>
  <si>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</si>
  <si>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</si>
  <si>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</si>
  <si>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</si>
  <si>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</si>
  <si>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</si>
  <si>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</si>
  <si>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</si>
  <si>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</si>
  <si>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</si>
  <si>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</si>
  <si>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</si>
  <si>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</si>
  <si>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</si>
  <si>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</si>
  <si>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</si>
  <si>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</si>
  <si>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</si>
  <si>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</si>
  <si>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</si>
  <si>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</si>
  <si>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</si>
  <si>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</si>
  <si>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</si>
  <si>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</si>
  <si>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</si>
  <si>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</si>
  <si>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</si>
  <si>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</si>
  <si>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</si>
  <si>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</si>
  <si>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</si>
  <si>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</si>
  <si>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</si>
  <si>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</si>
  <si>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</si>
  <si>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</si>
  <si>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</si>
  <si>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</si>
  <si>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</si>
  <si>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</si>
  <si>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</si>
  <si>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</si>
  <si>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</si>
  <si>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</si>
  <si>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</si>
  <si>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</si>
  <si>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</si>
  <si>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</si>
  <si>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</si>
  <si>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</si>
  <si>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</si>
  <si>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</si>
  <si>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</si>
  <si>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</si>
  <si>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</si>
  <si>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</si>
  <si>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</si>
  <si>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</si>
  <si>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</si>
  <si>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</si>
  <si>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</si>
  <si>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</si>
  <si>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</si>
  <si>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</si>
  <si>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</si>
  <si>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</si>
  <si>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</si>
  <si>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</si>
  <si>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</si>
  <si>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</si>
  <si>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</si>
  <si>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</si>
  <si>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</si>
  <si>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</si>
  <si>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</si>
  <si>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</si>
  <si>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</si>
  <si>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</si>
  <si>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</si>
  <si>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</si>
  <si>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</si>
  <si>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</si>
  <si>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</si>
  <si>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</si>
  <si>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</si>
  <si>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</si>
  <si>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</si>
  <si>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</si>
  <si>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</si>
  <si>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</si>
  <si>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</si>
  <si>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</si>
  <si>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</si>
  <si>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</si>
  <si>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</si>
  <si>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</si>
  <si>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</si>
  <si>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</si>
  <si>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</si>
  <si>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</si>
  <si>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</si>
  <si>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</si>
  <si>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</si>
  <si>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</si>
  <si>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</si>
  <si>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</si>
  <si>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</si>
  <si>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</si>
  <si>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</si>
  <si>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</si>
  <si>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</si>
  <si>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</si>
  <si>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</si>
  <si>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</si>
  <si>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</si>
  <si>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</si>
  <si>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</si>
  <si>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</si>
  <si>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</si>
  <si>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</si>
  <si>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</si>
  <si>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</si>
  <si>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</si>
  <si>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</si>
  <si>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</si>
  <si>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</si>
  <si>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</si>
  <si>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</si>
  <si>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</si>
  <si>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</si>
  <si>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</si>
  <si>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</si>
  <si>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</si>
  <si>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</si>
  <si>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</si>
  <si>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</si>
  <si>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</si>
  <si>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</si>
  <si>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</si>
  <si>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</si>
  <si>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</si>
  <si>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</si>
  <si>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</si>
  <si>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</si>
  <si>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</si>
  <si>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</si>
  <si>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</si>
  <si>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</si>
  <si>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</si>
  <si>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</si>
  <si>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</si>
  <si>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</si>
  <si>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</si>
  <si>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</si>
  <si>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</si>
  <si>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</si>
  <si>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</si>
  <si>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</si>
  <si>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</si>
  <si>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</si>
  <si>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</si>
  <si>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</si>
  <si>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</si>
  <si>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</si>
  <si>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</si>
  <si>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</si>
  <si>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</si>
  <si>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</si>
  <si>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</si>
  <si>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</si>
  <si>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</si>
  <si>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</si>
  <si>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</si>
  <si>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</si>
  <si>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</si>
  <si>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</si>
  <si>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</si>
  <si>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</si>
  <si>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</si>
  <si>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</si>
  <si>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</si>
  <si>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</si>
  <si>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</si>
  <si>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</si>
  <si>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</si>
  <si>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</si>
  <si>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</si>
  <si>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</si>
  <si>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</si>
  <si>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</si>
  <si>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</si>
  <si>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</si>
  <si>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</si>
  <si>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</si>
  <si>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</si>
  <si>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</si>
  <si>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</si>
  <si>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</si>
  <si>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</si>
  <si>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</si>
  <si>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</si>
  <si>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</si>
  <si>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</si>
  <si>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</si>
  <si>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</si>
  <si>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</si>
  <si>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</si>
  <si>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</si>
  <si>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</si>
  <si>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</si>
  <si>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</si>
  <si>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</si>
  <si>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</si>
  <si>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</si>
  <si>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</si>
  <si>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</si>
  <si>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</si>
  <si>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</si>
  <si>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</si>
  <si>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</si>
  <si>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</si>
  <si>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</si>
  <si>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</si>
  <si>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</si>
  <si>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</si>
  <si>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</si>
  <si>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</si>
  <si>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</si>
  <si>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</si>
  <si>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</si>
  <si>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</si>
  <si>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</si>
  <si>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</si>
  <si>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</si>
  <si>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</si>
  <si>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</si>
  <si>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</si>
  <si>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</si>
  <si>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</si>
  <si>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</si>
  <si>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</si>
  <si>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</si>
  <si>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</si>
  <si>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</si>
  <si>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</si>
  <si>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</si>
  <si>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</si>
  <si>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</si>
  <si>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</si>
  <si>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</si>
  <si>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</si>
  <si>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</si>
  <si>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</si>
  <si>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</si>
  <si>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</si>
  <si>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</si>
  <si>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</si>
  <si>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</si>
  <si>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</si>
  <si>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</si>
  <si>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</si>
  <si>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</si>
  <si>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</si>
  <si>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</si>
  <si>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</si>
  <si>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</si>
  <si>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</si>
  <si>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</si>
  <si>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</si>
  <si>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</si>
  <si>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</si>
  <si>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</si>
  <si>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</si>
  <si>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</si>
  <si>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</si>
  <si>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</si>
  <si>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</si>
  <si>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</si>
  <si>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</si>
  <si>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</si>
  <si>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</si>
  <si>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</si>
  <si>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</si>
  <si>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</si>
  <si>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</si>
  <si>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</si>
  <si>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</si>
  <si>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</si>
  <si>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</si>
  <si>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</si>
  <si>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</si>
  <si>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</si>
  <si>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</si>
  <si>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</si>
  <si>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</si>
  <si>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</si>
  <si>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</si>
  <si>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</si>
  <si>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</si>
  <si>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</si>
  <si>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</si>
  <si>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</si>
  <si>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</si>
  <si>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</si>
  <si>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</si>
  <si>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</si>
  <si>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</si>
  <si>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</si>
  <si>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</si>
  <si>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</si>
  <si>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</si>
  <si>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</si>
  <si>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</si>
  <si>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</si>
  <si>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</si>
  <si>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</si>
  <si>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</si>
  <si>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</si>
  <si>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</si>
  <si>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</si>
  <si>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</si>
  <si>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</si>
  <si>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</si>
  <si>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</si>
  <si>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</si>
  <si>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</si>
  <si>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</si>
  <si>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</si>
  <si>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</si>
  <si>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</si>
  <si>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</si>
  <si>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</si>
  <si>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</si>
  <si>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</si>
  <si>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</si>
  <si>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</si>
  <si>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</si>
  <si>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</si>
  <si>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</si>
  <si>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</si>
  <si>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</si>
  <si>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</si>
  <si>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</si>
  <si>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</si>
  <si>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</si>
  <si>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</si>
  <si>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</si>
  <si>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</si>
  <si>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</si>
  <si>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</si>
  <si>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</si>
  <si>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</si>
  <si>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</si>
  <si>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</si>
  <si>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</si>
  <si>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</si>
  <si>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</si>
  <si>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</si>
  <si>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</si>
  <si>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</si>
  <si>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</si>
  <si>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</si>
  <si>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</si>
  <si>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</si>
  <si>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</si>
  <si>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</si>
  <si>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</si>
  <si>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</si>
  <si>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</si>
  <si>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</si>
  <si>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</si>
  <si>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</si>
  <si>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</si>
  <si>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</si>
  <si>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</si>
  <si>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</si>
  <si>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</si>
  <si>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</si>
  <si>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</si>
  <si>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</si>
  <si>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</si>
  <si>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</si>
  <si>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</si>
  <si>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</si>
  <si>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</si>
  <si>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</si>
  <si>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</si>
  <si>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</si>
  <si>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</si>
  <si>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</si>
  <si>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</si>
  <si>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</si>
  <si>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</si>
  <si>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</si>
  <si>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</si>
  <si>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</si>
  <si>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</si>
  <si>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</si>
  <si>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</si>
  <si>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</si>
  <si>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</si>
  <si>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</si>
  <si>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</si>
  <si>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</si>
  <si>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</si>
  <si>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</si>
  <si>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</si>
  <si>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</si>
  <si>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</si>
  <si>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</si>
  <si>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</si>
  <si>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</si>
  <si>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</si>
  <si>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</si>
  <si>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</si>
  <si>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</si>
  <si>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</si>
  <si>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</si>
  <si>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</si>
  <si>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</si>
  <si>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</si>
  <si>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</si>
  <si>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</si>
  <si>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</si>
  <si>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</si>
  <si>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</si>
  <si>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</si>
  <si>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</si>
  <si>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</si>
  <si>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</si>
  <si>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</si>
  <si>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</si>
  <si>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</si>
  <si>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</si>
  <si>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</si>
  <si>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</si>
  <si>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</si>
  <si>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</si>
  <si>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</si>
  <si>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</si>
  <si>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</si>
  <si>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</si>
  <si>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</si>
  <si>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</si>
  <si>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</si>
  <si>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</si>
  <si>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</si>
  <si>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</si>
  <si>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</si>
  <si>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</si>
  <si>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</si>
  <si>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</si>
  <si>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</si>
  <si>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</si>
  <si>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</si>
  <si>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</si>
  <si>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</si>
  <si>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</si>
  <si>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</si>
  <si>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</si>
  <si>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</si>
  <si>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</si>
  <si>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</si>
  <si>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</si>
  <si>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</si>
  <si>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</si>
  <si>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</si>
  <si>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</si>
  <si>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</si>
  <si>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</si>
  <si>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</si>
  <si>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</si>
  <si>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</si>
  <si>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</si>
  <si>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</si>
  <si>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</si>
  <si>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</si>
  <si>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</si>
  <si>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</si>
  <si>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</si>
  <si>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</si>
  <si>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</si>
  <si>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</si>
  <si>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</si>
  <si>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</si>
  <si>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</si>
  <si>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</si>
  <si>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</si>
  <si>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</si>
  <si>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</si>
  <si>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</si>
  <si>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</si>
  <si>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</si>
  <si>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</si>
  <si>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</si>
  <si>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</si>
  <si>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</si>
  <si>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</si>
  <si>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</si>
  <si>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</si>
  <si>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</si>
  <si>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</si>
  <si>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</si>
  <si>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</si>
  <si>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</si>
  <si>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</si>
  <si>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</si>
  <si>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</si>
  <si>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</si>
  <si>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</si>
  <si>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</si>
  <si>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</si>
  <si>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</si>
  <si>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</si>
  <si>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</si>
  <si>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</si>
  <si>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</si>
  <si>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</si>
  <si>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</si>
  <si>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</si>
  <si>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</si>
  <si>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</si>
  <si>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</si>
  <si>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</si>
  <si>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</si>
  <si>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</si>
  <si>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</si>
  <si>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</si>
  <si>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</si>
  <si>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</si>
  <si>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</si>
  <si>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</si>
  <si>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</si>
  <si>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</si>
  <si>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</si>
  <si>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</si>
  <si>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</si>
  <si>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</si>
  <si>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</si>
  <si>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</si>
  <si>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</si>
  <si>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</si>
  <si>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</si>
  <si>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</si>
  <si>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</si>
  <si>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</si>
  <si>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</si>
  <si>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</si>
  <si>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</si>
  <si>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</si>
  <si>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</si>
  <si>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</si>
  <si>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</si>
  <si>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</si>
  <si>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</si>
  <si>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</si>
  <si>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</si>
  <si>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</si>
  <si>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</si>
  <si>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</si>
  <si>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</si>
  <si>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</si>
  <si>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</si>
  <si>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</si>
  <si>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</si>
  <si>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</si>
  <si>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</si>
  <si>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</si>
  <si>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</si>
  <si>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</si>
  <si>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</si>
  <si>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</si>
  <si>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</si>
  <si>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</si>
  <si>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</si>
  <si>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</si>
  <si>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</si>
  <si>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</si>
  <si>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</si>
  <si>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</si>
  <si>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</si>
  <si>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</si>
  <si>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</si>
  <si>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</si>
  <si>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</si>
  <si>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</si>
  <si>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</si>
  <si>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</si>
  <si>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</si>
  <si>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</si>
  <si>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</si>
  <si>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</si>
  <si>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</si>
  <si>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</si>
  <si>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</si>
  <si>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</si>
  <si>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</si>
  <si>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</si>
  <si>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</si>
  <si>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</si>
  <si>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</si>
  <si>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</si>
  <si>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</si>
  <si>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</si>
  <si>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</si>
  <si>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</si>
  <si>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</si>
  <si>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</si>
  <si>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</si>
  <si>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</si>
  <si>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</si>
  <si>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</si>
  <si>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</si>
  <si>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</si>
  <si>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</si>
  <si>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</si>
  <si>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</si>
  <si>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</si>
  <si>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</si>
  <si>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</si>
  <si>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</si>
  <si>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</si>
  <si>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</si>
  <si>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</si>
  <si>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</si>
  <si>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</si>
  <si>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</si>
  <si>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</si>
  <si>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</si>
  <si>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</si>
  <si>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</si>
  <si>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</si>
  <si>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</si>
  <si>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</si>
  <si>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</si>
  <si>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</si>
  <si>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</si>
  <si>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</si>
  <si>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</si>
  <si>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</si>
  <si>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</si>
  <si>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</si>
  <si>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</si>
  <si>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</si>
  <si>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</si>
  <si>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</si>
  <si>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</si>
  <si>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</si>
  <si>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</si>
  <si>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</si>
  <si>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</si>
  <si>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</si>
  <si>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</si>
  <si>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</si>
  <si>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</si>
  <si>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</si>
  <si>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</si>
  <si>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</si>
  <si>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</si>
  <si>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</si>
  <si>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</si>
  <si>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</si>
  <si>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</si>
  <si>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</si>
  <si>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</si>
  <si>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</si>
  <si>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</si>
  <si>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</si>
  <si>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</si>
  <si>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</si>
  <si>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</si>
  <si>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</si>
  <si>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</si>
  <si>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</si>
  <si>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</si>
  <si>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</si>
  <si>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</si>
  <si>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</si>
  <si>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</si>
  <si>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</si>
  <si>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</si>
  <si>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</si>
  <si>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</si>
  <si>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</si>
  <si>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</si>
  <si>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</si>
  <si>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</si>
  <si>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</si>
  <si>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</si>
  <si>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</si>
  <si>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</si>
  <si>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</si>
  <si>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</si>
  <si>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</si>
  <si>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</si>
  <si>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</si>
  <si>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</si>
  <si>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</si>
  <si>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</si>
  <si>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</si>
  <si>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</si>
  <si>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</si>
  <si>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</si>
  <si>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</si>
  <si>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</si>
  <si>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</si>
  <si>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</si>
  <si>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</si>
  <si>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</si>
  <si>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</si>
  <si>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</si>
  <si>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</si>
  <si>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</si>
  <si>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</si>
  <si>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</si>
  <si>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</si>
  <si>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</si>
  <si>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</si>
  <si>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</si>
  <si>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</si>
  <si>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</si>
  <si>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</si>
  <si>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</si>
  <si>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</si>
  <si>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</si>
  <si>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</si>
  <si>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</si>
  <si>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</si>
  <si>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</si>
  <si>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</si>
  <si>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</si>
  <si>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</si>
  <si>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</si>
  <si>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</si>
  <si>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</si>
  <si>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</si>
  <si>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</si>
  <si>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</si>
  <si>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</si>
  <si>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</si>
  <si>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</si>
  <si>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</si>
  <si>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</si>
  <si>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</si>
  <si>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</si>
  <si>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</si>
  <si>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</si>
  <si>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</si>
  <si>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</si>
  <si>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</si>
  <si>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</si>
  <si>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</si>
  <si>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</si>
  <si>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</si>
  <si>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</si>
  <si>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</si>
  <si>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</si>
  <si>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</si>
  <si>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</si>
  <si>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</si>
  <si>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</si>
  <si>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</si>
  <si>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</si>
  <si>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</si>
  <si>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</si>
  <si>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</si>
  <si>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</si>
  <si>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</si>
  <si>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</si>
  <si>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</si>
  <si>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</si>
  <si>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</si>
  <si>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</si>
  <si>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</si>
  <si>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</si>
  <si>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</si>
  <si>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</si>
  <si>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</si>
  <si>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</si>
  <si>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</si>
  <si>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</si>
  <si>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</si>
  <si>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</si>
  <si>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</si>
  <si>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</si>
  <si>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</si>
  <si>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</si>
  <si>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</si>
  <si>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</si>
  <si>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</si>
  <si>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</si>
  <si>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</si>
  <si>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</si>
  <si>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</si>
  <si>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</si>
  <si>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</si>
  <si>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</si>
  <si>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</si>
  <si>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</si>
  <si>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</si>
  <si>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</si>
  <si>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</si>
  <si>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</si>
  <si>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</si>
  <si>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</si>
  <si>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</si>
  <si>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</si>
  <si>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</si>
  <si>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</si>
  <si>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</si>
  <si>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</si>
  <si>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</si>
  <si>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</si>
  <si>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</si>
  <si>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</si>
  <si>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</si>
  <si>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</si>
  <si>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</si>
  <si>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</si>
  <si>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</si>
  <si>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</si>
  <si>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</si>
  <si>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</si>
  <si>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</si>
  <si>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</si>
  <si>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</si>
  <si>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</si>
  <si>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</si>
  <si>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</si>
  <si>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</si>
  <si>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</si>
  <si>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</si>
  <si>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</si>
  <si>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</si>
  <si>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</si>
  <si>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</si>
  <si>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</si>
  <si>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</si>
  <si>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</si>
  <si>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</si>
  <si>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</si>
  <si>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</si>
  <si>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</si>
  <si>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</si>
  <si>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</si>
  <si>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</si>
  <si>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</si>
  <si>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</si>
  <si>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</si>
  <si>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</si>
  <si>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</si>
  <si>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</si>
  <si>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</si>
  <si>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</si>
  <si>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</si>
  <si>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</si>
  <si>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</si>
  <si>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</si>
  <si>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</si>
  <si>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</si>
  <si>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</si>
  <si>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</si>
  <si>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</si>
  <si>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</si>
  <si>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</si>
  <si>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</si>
  <si>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</si>
  <si>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</si>
  <si>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</si>
  <si>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</si>
  <si>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</si>
  <si>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</si>
  <si>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</si>
  <si>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</si>
  <si>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</si>
  <si>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</si>
  <si>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</si>
  <si>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</si>
  <si>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</si>
  <si>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</si>
  <si>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</si>
  <si>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</si>
  <si>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</si>
  <si>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</si>
  <si>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</si>
  <si>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</si>
  <si>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</si>
  <si>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</si>
  <si>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</si>
  <si>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</si>
  <si>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</si>
  <si>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</si>
  <si>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</si>
  <si>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</si>
  <si>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</si>
  <si>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</si>
  <si>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</si>
  <si>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</si>
  <si>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</si>
  <si>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</si>
  <si>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</si>
  <si>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</si>
  <si>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</si>
  <si>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</si>
  <si>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</si>
  <si>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</si>
  <si>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</si>
  <si>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</si>
  <si>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</si>
  <si>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</si>
  <si>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</si>
  <si>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</si>
  <si>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</si>
  <si>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</si>
  <si>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</si>
  <si>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</si>
  <si>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</si>
  <si>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</si>
  <si>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</si>
  <si>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</si>
  <si>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</si>
  <si>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</si>
  <si>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</si>
  <si>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</si>
  <si>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</si>
  <si>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</si>
  <si>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</si>
  <si>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</si>
  <si>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</si>
  <si>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</si>
  <si>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</si>
  <si>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</si>
  <si>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</si>
  <si>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</si>
  <si>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</si>
  <si>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</si>
  <si>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</si>
  <si>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</si>
  <si>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</si>
  <si>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</si>
  <si>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</si>
  <si>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</si>
  <si>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</si>
  <si>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</si>
  <si>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</si>
  <si>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</si>
  <si>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</si>
  <si>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</si>
  <si>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</si>
  <si>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</si>
  <si>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</si>
  <si>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</si>
  <si>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</si>
  <si>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</si>
  <si>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</si>
  <si>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</si>
  <si>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</si>
  <si>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</si>
  <si>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</si>
  <si>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</si>
  <si>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</si>
  <si>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</si>
  <si>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</si>
  <si>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</si>
  <si>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</si>
  <si>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</si>
  <si>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</si>
  <si>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</si>
  <si>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</si>
  <si>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</si>
  <si>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</si>
  <si>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</si>
  <si>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</si>
  <si>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</si>
  <si>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</si>
  <si>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</si>
  <si>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</si>
  <si>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</si>
  <si>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</si>
  <si>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</si>
  <si>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</si>
  <si>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</si>
  <si>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</si>
  <si>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</si>
  <si>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</si>
  <si>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</si>
  <si>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</si>
  <si>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</si>
  <si>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</si>
  <si>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</si>
  <si>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</si>
  <si>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</si>
  <si>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</si>
  <si>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</si>
  <si>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</si>
  <si>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</si>
  <si>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</si>
  <si>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</si>
  <si>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</si>
  <si>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</si>
  <si>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</si>
  <si>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</si>
  <si>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</si>
  <si>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</si>
  <si>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</si>
  <si>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</si>
  <si>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</si>
  <si>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</si>
  <si>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</si>
  <si>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</si>
  <si>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</si>
  <si>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</si>
  <si>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</si>
  <si>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</si>
  <si>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</si>
  <si>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</si>
  <si>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</si>
  <si>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</si>
  <si>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</si>
  <si>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</si>
  <si>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</si>
  <si>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</si>
  <si>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</si>
  <si>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</si>
  <si>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</si>
  <si>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</si>
  <si>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</si>
  <si>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</si>
  <si>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</si>
  <si>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</si>
  <si>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</si>
  <si>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</si>
  <si>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</si>
  <si>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</si>
  <si>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</si>
  <si>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</si>
  <si>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</si>
  <si>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</si>
  <si>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</si>
  <si>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</si>
  <si>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</si>
  <si>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</si>
  <si>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</si>
  <si>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</si>
  <si>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</si>
  <si>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</si>
  <si>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</si>
  <si>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</si>
  <si>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</si>
  <si>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</si>
  <si>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</si>
  <si>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</si>
  <si>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</si>
  <si>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</si>
  <si>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</si>
  <si>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</si>
  <si>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</si>
  <si>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</si>
  <si>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</si>
  <si>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</si>
  <si>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</si>
  <si>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</si>
  <si>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</si>
  <si>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</si>
  <si>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</si>
  <si>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</si>
  <si>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</si>
  <si>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</si>
  <si>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</si>
  <si>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</si>
  <si>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</si>
  <si>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</si>
  <si>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</si>
  <si>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</si>
  <si>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</si>
  <si>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</si>
  <si>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</si>
  <si>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</si>
  <si>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</si>
  <si>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</si>
  <si>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</si>
  <si>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</si>
  <si>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</si>
  <si>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</si>
  <si>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</si>
  <si>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</si>
  <si>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</si>
  <si>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</si>
  <si>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</si>
  <si>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</si>
  <si>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</si>
  <si>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</si>
  <si>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</si>
  <si>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</si>
  <si>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</si>
  <si>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</si>
  <si>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</si>
  <si>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</si>
  <si>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</si>
  <si>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</si>
  <si>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</si>
  <si>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</si>
  <si>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</si>
  <si>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</si>
  <si>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</si>
  <si>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</si>
  <si>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</si>
  <si>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</si>
  <si>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</si>
  <si>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</si>
  <si>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</si>
  <si>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</si>
  <si>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</si>
  <si>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</si>
  <si>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</si>
  <si>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</si>
  <si>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</si>
  <si>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</si>
  <si>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</si>
  <si>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</si>
  <si>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</si>
  <si>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</si>
  <si>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</si>
  <si>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</si>
  <si>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</si>
  <si>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</si>
  <si>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</si>
  <si>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</si>
  <si>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</si>
  <si>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</si>
  <si>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</si>
  <si>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</si>
  <si>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</si>
  <si>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</si>
  <si>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</si>
  <si>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</si>
  <si>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</si>
  <si>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</si>
  <si>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</si>
  <si>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</si>
  <si>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</si>
  <si>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</si>
  <si>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</si>
  <si>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</si>
  <si>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</si>
  <si>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</si>
  <si>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</si>
  <si>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</si>
  <si>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</si>
  <si>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</si>
  <si>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</si>
  <si>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</si>
  <si>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</si>
  <si>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</si>
  <si>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</si>
  <si>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</si>
  <si>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</si>
  <si>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</si>
  <si>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</si>
  <si>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</si>
  <si>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</si>
  <si>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</si>
  <si>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</si>
  <si>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</si>
  <si>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</si>
  <si>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</si>
  <si>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</si>
  <si>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</si>
  <si>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</si>
  <si>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</si>
  <si>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</si>
  <si>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</si>
  <si>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</si>
  <si>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</si>
  <si>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</si>
  <si>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</si>
  <si>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</si>
  <si>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</si>
  <si>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</si>
  <si>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</si>
  <si>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</si>
  <si>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</si>
  <si>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</si>
  <si>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</si>
  <si>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</si>
  <si>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</si>
  <si>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</si>
  <si>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</si>
  <si>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</si>
  <si>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</si>
  <si>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</si>
  <si>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</si>
  <si>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</si>
  <si>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</si>
  <si>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</si>
  <si>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</si>
  <si>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</si>
  <si>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</si>
  <si>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</si>
  <si>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</si>
  <si>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</si>
  <si>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</si>
  <si>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</si>
  <si>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</si>
  <si>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</si>
  <si>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</si>
  <si>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</si>
  <si>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</si>
  <si>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</si>
  <si>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</si>
  <si>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</si>
  <si>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</si>
  <si>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</si>
  <si>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</si>
  <si>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</si>
  <si>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</si>
  <si>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</si>
  <si>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</si>
  <si>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</si>
  <si>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</si>
  <si>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</si>
  <si>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</si>
  <si>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</si>
  <si>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</si>
  <si>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</si>
  <si>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</si>
  <si>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</si>
  <si>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</si>
  <si>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</si>
  <si>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</si>
  <si>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</si>
  <si>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</si>
  <si>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</si>
  <si>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</si>
  <si>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</si>
  <si>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</si>
  <si>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</si>
  <si>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</si>
  <si>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</si>
  <si>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</si>
  <si>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</si>
  <si>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</si>
  <si>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</si>
  <si>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</si>
  <si>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</si>
  <si>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</si>
  <si>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</si>
  <si>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</si>
  <si>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</si>
  <si>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</si>
  <si>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</si>
  <si>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</si>
  <si>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</si>
  <si>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</si>
  <si>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</si>
  <si>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</si>
  <si>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</si>
  <si>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</si>
  <si>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</si>
  <si>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</si>
  <si>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</si>
  <si>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</si>
  <si>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</si>
  <si>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</si>
  <si>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</si>
  <si>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</si>
  <si>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</si>
  <si>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</si>
  <si>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</si>
  <si>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</si>
  <si>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</si>
  <si>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</si>
  <si>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</si>
  <si>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</si>
  <si>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</si>
  <si>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</si>
  <si>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</si>
  <si>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</si>
  <si>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</si>
  <si>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</si>
  <si>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</si>
  <si>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</si>
  <si>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</si>
  <si>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</si>
  <si>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</si>
  <si>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</si>
  <si>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</si>
  <si>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</si>
  <si>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</si>
  <si>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</si>
  <si>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</si>
  <si>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</si>
  <si>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</si>
  <si>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</si>
  <si>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</si>
  <si>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</si>
  <si>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</si>
  <si>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</si>
  <si>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</si>
  <si>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</si>
  <si>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</si>
  <si>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</si>
  <si>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</si>
  <si>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</si>
  <si>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</si>
  <si>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</si>
  <si>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</si>
  <si>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</si>
  <si>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</si>
  <si>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</si>
  <si>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</si>
  <si>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</si>
  <si>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</si>
  <si>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</si>
  <si>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</si>
  <si>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</si>
  <si>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</si>
  <si>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</si>
  <si>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</si>
  <si>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</si>
  <si>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</si>
  <si>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</si>
  <si>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</si>
  <si>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</si>
  <si>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</si>
  <si>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</si>
  <si>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</si>
  <si>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</si>
  <si>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</si>
  <si>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</si>
  <si>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</si>
  <si>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</si>
  <si>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</si>
  <si>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</si>
  <si>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</si>
  <si>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</si>
  <si>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</si>
  <si>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</si>
  <si>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</si>
  <si>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</si>
  <si>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</si>
  <si>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</si>
  <si>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</si>
  <si>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</si>
  <si>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</si>
  <si>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</si>
  <si>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</si>
  <si>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</si>
  <si>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</si>
  <si>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</si>
  <si>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</si>
  <si>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</si>
  <si>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</si>
  <si>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</si>
  <si>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</si>
  <si>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</si>
  <si>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</si>
  <si>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</si>
  <si>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</si>
  <si>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</si>
  <si>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</si>
  <si>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</si>
  <si>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</si>
  <si>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</si>
  <si>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</si>
  <si>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</si>
  <si>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</si>
  <si>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</si>
  <si>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</si>
  <si>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</si>
  <si>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</si>
  <si>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</si>
  <si>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</si>
  <si>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</si>
  <si>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</si>
  <si>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</si>
  <si>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</si>
  <si>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</si>
  <si>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</si>
  <si>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</si>
  <si>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</si>
  <si>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</si>
  <si>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</si>
  <si>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</si>
  <si>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</si>
  <si>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</si>
  <si>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</si>
  <si>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</si>
  <si>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</si>
  <si>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</si>
  <si>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</si>
  <si>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</si>
  <si>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</si>
  <si>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</si>
  <si>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</si>
  <si>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</si>
  <si>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</si>
  <si>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</si>
  <si>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</si>
  <si>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</si>
  <si>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</si>
  <si>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</si>
  <si>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</si>
  <si>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</si>
  <si>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</si>
  <si>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</si>
  <si>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</si>
  <si>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</si>
  <si>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</si>
  <si>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</si>
  <si>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</si>
  <si>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</si>
  <si>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</si>
  <si>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</si>
  <si>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</si>
  <si>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</si>
  <si>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</si>
  <si>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</si>
  <si>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</si>
  <si>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</si>
  <si>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</si>
  <si>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</si>
  <si>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</si>
  <si>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</si>
  <si>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</si>
  <si>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</si>
  <si>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</si>
  <si>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</si>
  <si>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</si>
  <si>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</si>
  <si>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</si>
  <si>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</si>
  <si>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</si>
  <si>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</si>
  <si>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</si>
  <si>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</si>
  <si>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</si>
  <si>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</si>
  <si>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</si>
  <si>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</si>
  <si>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</si>
  <si>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</si>
  <si>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</si>
  <si>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</si>
  <si>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</si>
  <si>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</si>
  <si>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</si>
  <si>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</si>
  <si>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</si>
  <si>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</si>
  <si>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</si>
  <si>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</si>
  <si>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</si>
  <si>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</si>
  <si>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</si>
  <si>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</si>
  <si>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</si>
  <si>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</si>
  <si>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</si>
  <si>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</si>
  <si>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</si>
  <si>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</si>
  <si>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</si>
  <si>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</si>
  <si>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</si>
  <si>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</si>
  <si>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</si>
  <si>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</si>
  <si>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</si>
  <si>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</si>
  <si>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</si>
  <si>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</si>
  <si>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</si>
  <si>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</si>
  <si>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</si>
  <si>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</si>
  <si>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</si>
  <si>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</si>
  <si>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</si>
  <si>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</si>
  <si>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</si>
  <si>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</si>
  <si>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</si>
  <si>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</si>
  <si>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</si>
  <si>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</si>
  <si>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</si>
  <si>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</si>
  <si>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</si>
  <si>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</si>
  <si>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</si>
  <si>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</si>
  <si>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</si>
  <si>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</si>
  <si>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</si>
  <si>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</si>
  <si>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</si>
  <si>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</si>
  <si>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</si>
  <si>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</si>
  <si>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</si>
  <si>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</si>
  <si>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</si>
  <si>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</si>
  <si>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</si>
  <si>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</si>
  <si>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</si>
  <si>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</si>
  <si>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</si>
  <si>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</si>
  <si>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</si>
  <si>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</si>
  <si>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</si>
  <si>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</si>
  <si>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</si>
  <si>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</si>
  <si>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</si>
  <si>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</si>
  <si>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</si>
  <si>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</si>
  <si>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</si>
  <si>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</si>
  <si>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</si>
  <si>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</si>
  <si>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</si>
  <si>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</si>
  <si>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</si>
  <si>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</si>
  <si>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</si>
  <si>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</si>
  <si>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</si>
  <si>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</si>
  <si>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</si>
  <si>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</si>
  <si>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</si>
  <si>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</si>
  <si>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</si>
  <si>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</si>
  <si>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</si>
  <si>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</si>
  <si>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</si>
  <si>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</si>
  <si>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</si>
  <si>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</si>
  <si>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</si>
  <si>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</si>
  <si>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</si>
  <si>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</si>
  <si>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</si>
  <si>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</si>
  <si>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</si>
  <si>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</si>
  <si>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</si>
  <si>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</si>
  <si>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</si>
  <si>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</si>
  <si>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</si>
  <si>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</si>
  <si>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</si>
  <si>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</si>
  <si>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</si>
  <si>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</si>
  <si>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</si>
  <si>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</si>
  <si>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</si>
  <si>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</si>
  <si>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</si>
  <si>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</si>
  <si>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</si>
  <si>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</si>
  <si>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</si>
  <si>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</si>
  <si>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</si>
  <si>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</si>
  <si>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</si>
  <si>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</si>
  <si>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</si>
  <si>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</si>
  <si>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</si>
  <si>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</si>
  <si>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</si>
  <si>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</si>
  <si>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</si>
  <si>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</si>
  <si>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</si>
  <si>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</si>
  <si>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</si>
  <si>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</si>
  <si>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</si>
  <si>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</si>
  <si>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</si>
  <si>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</si>
  <si>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</si>
  <si>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</si>
  <si>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</si>
  <si>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</si>
  <si>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</si>
  <si>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</si>
  <si>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</si>
  <si>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</si>
  <si>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</si>
  <si>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</si>
  <si>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</si>
  <si>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</si>
  <si>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</si>
  <si>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</si>
  <si>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</si>
  <si>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</si>
  <si>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</si>
  <si>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</si>
  <si>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</si>
  <si>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</si>
  <si>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</si>
  <si>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</si>
  <si>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</si>
  <si>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</si>
  <si>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</si>
  <si>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</si>
  <si>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</si>
  <si>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</si>
  <si>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</si>
  <si>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</si>
  <si>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</si>
  <si>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</si>
  <si>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</si>
  <si>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</si>
  <si>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</si>
  <si>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</si>
  <si>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</si>
  <si>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</si>
  <si>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</si>
  <si>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</si>
  <si>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</si>
  <si>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</si>
  <si>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</si>
  <si>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</si>
  <si>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</si>
  <si>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</si>
  <si>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</si>
  <si>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</si>
  <si>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</si>
  <si>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</si>
  <si>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</si>
  <si>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</si>
  <si>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</si>
  <si>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</si>
  <si>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</si>
  <si>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</si>
  <si>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</si>
  <si>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</si>
  <si>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</si>
  <si>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</si>
  <si>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</si>
  <si>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</si>
  <si>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</si>
  <si>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</si>
  <si>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</si>
  <si>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</si>
  <si>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</si>
  <si>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</si>
  <si>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</si>
  <si>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</si>
  <si>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</si>
  <si>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</si>
  <si>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</si>
  <si>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</si>
  <si>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</si>
  <si>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</si>
  <si>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</si>
  <si>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</si>
  <si>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</si>
  <si>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</si>
  <si>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</si>
  <si>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</si>
  <si>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</si>
  <si>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</si>
  <si>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</si>
  <si>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</si>
  <si>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</si>
  <si>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</si>
  <si>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</si>
  <si>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</si>
  <si>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</si>
  <si>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</si>
  <si>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</si>
  <si>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</si>
  <si>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</si>
  <si>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</si>
  <si>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</si>
  <si>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</si>
  <si>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</si>
  <si>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</si>
  <si>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</si>
  <si>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</si>
  <si>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</si>
  <si>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</si>
  <si>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</si>
  <si>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</si>
  <si>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</si>
  <si>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</si>
  <si>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</si>
  <si>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</si>
  <si>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</si>
  <si>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</si>
  <si>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</si>
  <si>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</si>
  <si>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</si>
  <si>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</si>
  <si>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</si>
  <si>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</si>
  <si>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</si>
  <si>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</si>
  <si>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</si>
  <si>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</si>
  <si>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</si>
  <si>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</si>
  <si>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</si>
  <si>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</si>
  <si>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</si>
  <si>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</si>
  <si>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</si>
  <si>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</si>
  <si>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</si>
  <si>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</si>
  <si>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</si>
  <si>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</si>
  <si>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</si>
  <si>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</si>
  <si>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</si>
  <si>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</si>
  <si>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</si>
  <si>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</si>
  <si>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</si>
  <si>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</si>
  <si>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</si>
  <si>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</si>
  <si>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</si>
  <si>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</si>
  <si>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</si>
  <si>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</si>
  <si>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</si>
  <si>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</si>
  <si>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</si>
  <si>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</si>
  <si>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</si>
  <si>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</si>
  <si>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</si>
  <si>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</si>
  <si>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</si>
  <si>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</si>
  <si>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</si>
  <si>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</si>
  <si>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</si>
  <si>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</si>
  <si>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</si>
  <si>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</si>
  <si>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</si>
  <si>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</si>
  <si>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</si>
  <si>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</si>
  <si>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</si>
  <si>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</si>
  <si>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</si>
  <si>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</si>
  <si>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</si>
  <si>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</si>
  <si>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</si>
  <si>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</si>
  <si>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</si>
  <si>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</si>
  <si>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</si>
  <si>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</si>
  <si>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</si>
  <si>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</si>
  <si>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</si>
  <si>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</si>
  <si>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</si>
  <si>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</si>
  <si>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</si>
  <si>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</si>
  <si>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</si>
  <si>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</si>
  <si>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</si>
  <si>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</si>
  <si>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</si>
  <si>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</si>
  <si>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</si>
  <si>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</si>
  <si>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</si>
  <si>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</si>
  <si>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</si>
  <si>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</si>
  <si>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</si>
  <si>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</si>
  <si>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</si>
  <si>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</si>
  <si>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</si>
  <si>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</si>
  <si>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</si>
  <si>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</si>
  <si>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</si>
  <si>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</si>
  <si>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</si>
  <si>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</si>
  <si>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</si>
  <si>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</si>
  <si>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</si>
  <si>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</si>
  <si>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</si>
  <si>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</si>
  <si>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</si>
  <si>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</si>
  <si>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</si>
  <si>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</si>
  <si>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</si>
  <si>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</si>
  <si>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</si>
  <si>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</si>
  <si>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</si>
  <si>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</si>
  <si>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</si>
  <si>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</si>
  <si>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</si>
  <si>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</si>
  <si>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</si>
  <si>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</si>
  <si>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</si>
  <si>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</si>
  <si>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</si>
  <si>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</si>
  <si>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</si>
  <si>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</si>
  <si>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</si>
  <si>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</si>
  <si>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</si>
  <si>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</si>
  <si>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</si>
  <si>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</si>
  <si>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</si>
  <si>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</si>
  <si>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</si>
  <si>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</si>
  <si>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</si>
  <si>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</si>
  <si>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</si>
  <si>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</si>
  <si>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</si>
  <si>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</si>
  <si>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</si>
  <si>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</si>
  <si>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</si>
  <si>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</si>
  <si>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</si>
  <si>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</si>
  <si>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</si>
  <si>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</si>
  <si>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</si>
  <si>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</si>
  <si>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</si>
  <si>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</si>
  <si>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</si>
  <si>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</si>
  <si>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</si>
  <si>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</si>
  <si>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</si>
  <si>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</si>
  <si>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</si>
  <si>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</si>
  <si>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</si>
  <si>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</si>
  <si>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</si>
  <si>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</si>
  <si>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</si>
  <si>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</si>
  <si>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</si>
  <si>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</si>
  <si>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</si>
  <si>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</si>
  <si>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</si>
  <si>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</si>
  <si>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</si>
  <si>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</si>
  <si>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</si>
  <si>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</si>
  <si>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</si>
  <si>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</si>
  <si>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</si>
  <si>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</si>
  <si>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</si>
  <si>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</si>
  <si>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</si>
  <si>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</si>
  <si>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</si>
  <si>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</si>
  <si>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</si>
  <si>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</si>
  <si>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</si>
  <si>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</si>
  <si>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</si>
  <si>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</si>
  <si>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</si>
  <si>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</si>
  <si>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</si>
  <si>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</si>
  <si>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</si>
  <si>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</si>
  <si>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</si>
  <si>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</si>
  <si>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</si>
  <si>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</si>
  <si>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</si>
  <si>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</si>
  <si>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</si>
  <si>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</si>
  <si>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</si>
  <si>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</si>
  <si>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</si>
  <si>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</si>
  <si>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</si>
  <si>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</si>
  <si>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</si>
  <si>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</si>
  <si>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</si>
  <si>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</si>
  <si>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</si>
  <si>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</si>
  <si>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</si>
  <si>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</si>
  <si>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</si>
  <si>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</si>
  <si>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</si>
  <si>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</si>
  <si>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</si>
  <si>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</si>
  <si>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</si>
  <si>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</si>
  <si>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</si>
  <si>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</si>
  <si>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</si>
  <si>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</si>
  <si>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</si>
  <si>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</si>
  <si>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</si>
  <si>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</si>
  <si>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</si>
  <si>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</si>
  <si>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</si>
  <si>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</si>
  <si>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</si>
  <si>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</si>
  <si>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</si>
  <si>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</si>
  <si>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</si>
  <si>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</si>
  <si>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</si>
  <si>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</si>
  <si>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</si>
  <si>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</si>
  <si>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</si>
  <si>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</si>
  <si>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</si>
  <si>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</si>
  <si>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</si>
  <si>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</si>
  <si>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</si>
  <si>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</si>
  <si>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</si>
  <si>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</si>
  <si>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</si>
  <si>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</si>
  <si>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</si>
  <si>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</si>
  <si>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</si>
  <si>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</si>
  <si>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</si>
  <si>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</si>
  <si>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</si>
  <si>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</si>
  <si>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</si>
  <si>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</si>
  <si>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</si>
  <si>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</si>
  <si>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</si>
  <si>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</si>
  <si>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</si>
  <si>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</si>
  <si>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</si>
  <si>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</si>
  <si>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</si>
  <si>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</si>
  <si>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</si>
  <si>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</si>
  <si>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</si>
  <si>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</si>
  <si>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</si>
  <si>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</si>
  <si>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</si>
  <si>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</si>
  <si>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</si>
  <si>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</si>
  <si>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</si>
  <si>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</si>
  <si>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</si>
  <si>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</si>
  <si>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</si>
  <si>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</si>
  <si>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</si>
  <si>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</si>
  <si>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</si>
  <si>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</si>
  <si>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</si>
  <si>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</si>
  <si>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</si>
  <si>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</si>
  <si>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</si>
  <si>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</si>
  <si>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</si>
  <si>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</si>
  <si>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</si>
  <si>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</si>
  <si>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</si>
  <si>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</si>
  <si>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</si>
  <si>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</si>
  <si>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</si>
  <si>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</si>
  <si>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</si>
  <si>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</si>
  <si>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</si>
  <si>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</si>
  <si>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</si>
  <si>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</si>
  <si>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</si>
  <si>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</si>
  <si>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</si>
  <si>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</si>
  <si>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</si>
  <si>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</si>
  <si>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</si>
  <si>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</si>
  <si>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</si>
  <si>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</si>
  <si>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</si>
  <si>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</si>
  <si>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</si>
  <si>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</si>
  <si>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</si>
  <si>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</si>
  <si>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</si>
  <si>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</si>
  <si>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</si>
  <si>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</si>
  <si>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</si>
  <si>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</si>
  <si>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</si>
  <si>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</si>
  <si>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</si>
  <si>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</si>
  <si>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</si>
  <si>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</si>
  <si>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</si>
  <si>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</si>
  <si>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</si>
  <si>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</si>
  <si>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</si>
  <si>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</si>
  <si>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</si>
  <si>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</si>
  <si>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</si>
  <si>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</si>
  <si>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</si>
  <si>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</si>
  <si>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</si>
  <si>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</si>
  <si>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</si>
  <si>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</si>
  <si>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</si>
  <si>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</si>
  <si>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</si>
  <si>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</si>
  <si>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</si>
  <si>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</si>
  <si>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</si>
  <si>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</si>
  <si>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</si>
  <si>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</si>
  <si>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</si>
  <si>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</si>
  <si>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</si>
  <si>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</si>
  <si>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</si>
  <si>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</si>
  <si>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</si>
  <si>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</si>
  <si>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</si>
  <si>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</si>
  <si>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</si>
  <si>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</si>
  <si>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</si>
  <si>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</si>
  <si>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</si>
  <si>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</si>
  <si>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</si>
  <si>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</si>
  <si>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</si>
  <si>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</si>
  <si>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</si>
  <si>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</si>
  <si>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</si>
  <si>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</si>
  <si>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</si>
  <si>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</si>
  <si>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</si>
  <si>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</si>
  <si>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</si>
  <si>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</si>
  <si>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</si>
  <si>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</si>
  <si>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</si>
  <si>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</si>
  <si>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</si>
  <si>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</si>
  <si>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</si>
  <si>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</si>
  <si>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</si>
  <si>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</si>
  <si>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</si>
  <si>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</si>
  <si>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</si>
  <si>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</si>
  <si>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</si>
  <si>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</si>
  <si>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</si>
  <si>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</si>
  <si>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</si>
  <si>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</si>
  <si>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</si>
  <si>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</si>
  <si>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</si>
  <si>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</si>
  <si>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</si>
  <si>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</si>
  <si>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</si>
  <si>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</si>
  <si>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</si>
  <si>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</si>
  <si>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</si>
  <si>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</si>
  <si>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</si>
  <si>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</si>
  <si>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</si>
  <si>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</si>
  <si>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</si>
  <si>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</si>
  <si>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</si>
  <si>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</si>
  <si>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</si>
  <si>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</si>
  <si>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</si>
  <si>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</si>
  <si>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</si>
  <si>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</si>
  <si>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</si>
  <si>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</si>
  <si>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</si>
  <si>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</si>
  <si>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</si>
  <si>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</si>
  <si>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</si>
  <si>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</si>
  <si>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</si>
  <si>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</si>
  <si>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</si>
  <si>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</si>
  <si>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</si>
  <si>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</si>
  <si>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</si>
  <si>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</si>
  <si>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</si>
  <si>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</si>
  <si>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</si>
  <si>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</si>
  <si>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</si>
  <si>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</si>
  <si>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</si>
  <si>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</si>
  <si>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</si>
  <si>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</si>
  <si>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</si>
  <si>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</si>
  <si>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</si>
  <si>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</si>
  <si>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</si>
  <si>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</si>
  <si>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</si>
  <si>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</si>
  <si>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</si>
  <si>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</si>
  <si>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</si>
  <si>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</si>
  <si>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</si>
  <si>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</si>
  <si>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</si>
  <si>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</si>
  <si>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</si>
  <si>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</si>
  <si>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</si>
  <si>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</si>
  <si>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</si>
  <si>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</si>
  <si>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</si>
  <si>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</si>
  <si>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</si>
  <si>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</si>
  <si>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</si>
  <si>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</si>
  <si>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</si>
  <si>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</si>
  <si>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</si>
  <si>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</si>
  <si>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</si>
  <si>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</si>
  <si>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</si>
  <si>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</si>
  <si>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</si>
  <si>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</si>
  <si>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</si>
  <si>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</si>
  <si>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</si>
  <si>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</si>
  <si>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</si>
  <si>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</si>
  <si>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</si>
  <si>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</si>
  <si>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</si>
  <si>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</si>
  <si>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</si>
  <si>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</si>
  <si>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</si>
  <si>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</si>
  <si>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</si>
  <si>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</si>
  <si>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</si>
  <si>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</si>
  <si>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</si>
  <si>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</si>
  <si>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</si>
  <si>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</si>
  <si>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</si>
  <si>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</si>
  <si>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</si>
  <si>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</si>
  <si>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</si>
  <si>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</si>
  <si>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</si>
  <si>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</si>
  <si>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</si>
  <si>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</si>
  <si>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</si>
  <si>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</si>
  <si>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</si>
  <si>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</si>
  <si>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</si>
  <si>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</si>
  <si>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</si>
  <si>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</si>
  <si>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</si>
  <si>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</si>
  <si>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</si>
  <si>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</si>
  <si>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</si>
  <si>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</si>
  <si>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</si>
  <si>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</si>
  <si>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</si>
  <si>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</si>
  <si>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</si>
  <si>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</si>
  <si>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</si>
  <si>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</si>
  <si>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</si>
  <si>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</si>
  <si>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</si>
  <si>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</si>
  <si>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</si>
  <si>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</si>
  <si>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</si>
  <si>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</si>
  <si>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</si>
  <si>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</si>
  <si>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</si>
  <si>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</si>
  <si>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</si>
  <si>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</si>
  <si>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</si>
  <si>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</si>
  <si>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</si>
  <si>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</si>
  <si>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</si>
  <si>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</si>
  <si>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</si>
  <si>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</si>
  <si>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</si>
  <si>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</si>
  <si>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</si>
  <si>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</si>
  <si>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</si>
  <si>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</si>
  <si>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</si>
  <si>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</si>
  <si>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</si>
  <si>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</si>
  <si>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</si>
  <si>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</si>
  <si>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</si>
  <si>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</si>
  <si>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</si>
  <si>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</si>
  <si>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</si>
  <si>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</si>
  <si>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</si>
  <si>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</si>
  <si>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</si>
  <si>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</si>
  <si>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</si>
  <si>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</si>
  <si>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</si>
  <si>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</si>
  <si>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</si>
  <si>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</si>
  <si>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</si>
  <si>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</si>
  <si>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</si>
  <si>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</si>
  <si>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</si>
  <si>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</si>
  <si>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</si>
  <si>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</si>
  <si>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</si>
  <si>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</si>
  <si>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</si>
  <si>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</si>
  <si>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</si>
  <si>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</si>
  <si>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</si>
  <si>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</si>
  <si>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</si>
  <si>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</si>
  <si>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</si>
  <si>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</si>
  <si>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</si>
  <si>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</si>
  <si>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</si>
  <si>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</si>
  <si>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</si>
  <si>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</si>
  <si>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</si>
  <si>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</si>
  <si>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</si>
  <si>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</si>
  <si>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</si>
  <si>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</si>
  <si>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</si>
  <si>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</si>
  <si>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</si>
  <si>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</si>
  <si>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</si>
  <si>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</si>
  <si>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</si>
  <si>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</si>
  <si>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</si>
  <si>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</si>
  <si>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</si>
  <si>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</si>
  <si>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</si>
  <si>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</si>
  <si>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</si>
  <si>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</si>
  <si>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</si>
  <si>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</si>
  <si>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</si>
  <si>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</si>
  <si>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</si>
  <si>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</si>
  <si>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</si>
  <si>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</si>
  <si>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</si>
  <si>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</si>
  <si>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</si>
  <si>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</si>
  <si>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</si>
  <si>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</si>
  <si>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</si>
  <si>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</si>
  <si>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</si>
  <si>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</si>
  <si>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</si>
  <si>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</si>
  <si>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</si>
  <si>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</si>
  <si>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</si>
  <si>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</si>
  <si>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</si>
  <si>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</si>
  <si>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</si>
  <si>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</si>
  <si>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</si>
  <si>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</si>
  <si>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</si>
  <si>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</si>
  <si>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</si>
  <si>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</si>
  <si>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</si>
  <si>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</si>
  <si>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</si>
  <si>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</si>
  <si>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</si>
  <si>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</si>
  <si>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</si>
  <si>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</si>
  <si>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</si>
  <si>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</si>
  <si>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</si>
  <si>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</si>
  <si>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</si>
  <si>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</si>
  <si>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</si>
  <si>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</si>
  <si>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</si>
  <si>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</si>
  <si>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</si>
  <si>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</si>
  <si>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</si>
  <si>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</si>
  <si>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</si>
  <si>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</si>
  <si>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</si>
  <si>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</si>
  <si>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</si>
  <si>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</si>
  <si>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</si>
  <si>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</si>
  <si>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</si>
  <si>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</si>
  <si>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</si>
  <si>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</si>
  <si>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</si>
  <si>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</si>
  <si>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</si>
  <si>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</si>
  <si>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</si>
  <si>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</si>
  <si>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</si>
  <si>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</si>
  <si>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</si>
  <si>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</si>
  <si>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</si>
  <si>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</si>
  <si>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</si>
  <si>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</si>
  <si>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</si>
  <si>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</si>
  <si>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</si>
  <si>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</si>
  <si>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</si>
  <si>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</si>
  <si>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</si>
  <si>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</si>
  <si>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</si>
  <si>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</si>
  <si>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</si>
  <si>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</si>
  <si>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</si>
  <si>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</si>
  <si>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</si>
  <si>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</si>
  <si>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</si>
  <si>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</si>
  <si>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</si>
  <si>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</si>
  <si>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</si>
  <si>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</si>
  <si>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</si>
  <si>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</si>
  <si>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</si>
  <si>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</si>
  <si>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</si>
  <si>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</si>
  <si>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</si>
  <si>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</si>
  <si>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</si>
  <si>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</si>
  <si>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</si>
  <si>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</si>
  <si>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</si>
  <si>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</si>
  <si>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</si>
  <si>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</si>
  <si>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</si>
  <si>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</si>
  <si>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</si>
  <si>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</si>
  <si>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</si>
  <si>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</si>
  <si>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</si>
  <si>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</si>
  <si>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</si>
  <si>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</si>
  <si>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</si>
  <si>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</si>
  <si>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</si>
  <si>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</si>
  <si>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</si>
  <si>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</si>
  <si>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</si>
  <si>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</si>
  <si>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</si>
  <si>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</si>
  <si>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</si>
  <si>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</si>
  <si>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</si>
  <si>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</si>
  <si>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</si>
  <si>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</si>
  <si>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</si>
  <si>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</si>
  <si>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</si>
  <si>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</si>
  <si>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</si>
  <si>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</si>
  <si>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</si>
  <si>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</si>
  <si>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</si>
  <si>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</si>
  <si>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</si>
  <si>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</si>
  <si>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</si>
  <si>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</si>
  <si>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</si>
  <si>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</si>
  <si>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</si>
  <si>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</si>
  <si>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</si>
  <si>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</si>
  <si>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</si>
  <si>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</si>
  <si>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</si>
  <si>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</si>
  <si>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</si>
  <si>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</si>
  <si>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</si>
  <si>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</si>
  <si>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</si>
  <si>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</si>
  <si>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</si>
  <si>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</si>
  <si>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</si>
  <si>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</si>
  <si>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</si>
  <si>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</si>
  <si>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</si>
  <si>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</si>
  <si>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</si>
  <si>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</si>
  <si>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</si>
  <si>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</si>
  <si>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</si>
  <si>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</si>
  <si>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</si>
  <si>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</si>
  <si>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</si>
  <si>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</si>
  <si>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</si>
  <si>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</si>
  <si>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</si>
  <si>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</si>
  <si>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</si>
  <si>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</si>
  <si>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</si>
  <si>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</si>
  <si>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</si>
  <si>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</si>
  <si>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</si>
  <si>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</si>
  <si>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</si>
  <si>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</si>
  <si>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</si>
  <si>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</si>
  <si>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</si>
  <si>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</si>
  <si>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</si>
  <si>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</si>
  <si>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</si>
  <si>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</si>
  <si>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</si>
  <si>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</si>
  <si>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</si>
  <si>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</si>
  <si>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</si>
  <si>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</si>
  <si>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</si>
  <si>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</si>
  <si>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</si>
  <si>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</si>
  <si>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</si>
  <si>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</si>
  <si>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</si>
  <si>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</si>
  <si>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</si>
  <si>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</si>
  <si>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</si>
  <si>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</si>
  <si>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</si>
  <si>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</si>
  <si>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</si>
  <si>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</si>
  <si>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</si>
  <si>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</si>
  <si>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</si>
  <si>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</si>
  <si>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</si>
  <si>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</si>
  <si>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</si>
  <si>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</si>
  <si>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</si>
  <si>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</si>
  <si>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</si>
  <si>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</si>
  <si>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</si>
  <si>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</si>
  <si>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</si>
  <si>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</si>
  <si>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</si>
  <si>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</si>
  <si>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</si>
  <si>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</si>
  <si>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</si>
  <si>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</si>
  <si>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</si>
  <si>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</si>
  <si>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</si>
  <si>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</si>
  <si>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</si>
  <si>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</si>
  <si>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</si>
  <si>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</si>
  <si>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</si>
  <si>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</si>
  <si>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</si>
  <si>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</si>
  <si>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</si>
  <si>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</si>
  <si>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</si>
  <si>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</si>
  <si>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</si>
  <si>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</si>
  <si>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</si>
  <si>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</si>
  <si>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</si>
  <si>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</si>
  <si>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</si>
  <si>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</si>
  <si>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</si>
  <si>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</si>
  <si>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</si>
  <si>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</si>
  <si>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</si>
  <si>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</si>
  <si>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</si>
  <si>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</si>
  <si>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</si>
  <si>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</si>
  <si>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</si>
  <si>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</si>
  <si>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</si>
  <si>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</si>
  <si>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</si>
  <si>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</si>
  <si>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</si>
  <si>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</si>
  <si>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</si>
  <si>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</si>
  <si>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</si>
  <si>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</si>
  <si>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</si>
  <si>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</si>
  <si>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</si>
  <si>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</si>
  <si>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</si>
  <si>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</si>
  <si>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</si>
  <si>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</si>
  <si>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</si>
  <si>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</si>
  <si>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</si>
  <si>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</si>
  <si>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</si>
  <si>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</si>
  <si>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</si>
  <si>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</si>
  <si>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</si>
  <si>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</si>
  <si>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</si>
  <si>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</si>
  <si>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</si>
  <si>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</si>
  <si>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</si>
  <si>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</si>
  <si>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</si>
  <si>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</si>
  <si>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</si>
  <si>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</si>
  <si>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</si>
  <si>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</si>
  <si>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</si>
  <si>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</si>
  <si>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</si>
  <si>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</si>
  <si>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</si>
  <si>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</si>
  <si>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</si>
  <si>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</si>
  <si>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</si>
  <si>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</si>
  <si>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</si>
  <si>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</si>
  <si>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</si>
  <si>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</si>
  <si>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</si>
  <si>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</si>
  <si>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</si>
  <si>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</si>
  <si>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</si>
  <si>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</si>
  <si>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</si>
  <si>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</si>
  <si>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</si>
  <si>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</si>
  <si>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</si>
  <si>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</si>
  <si>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</si>
  <si>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</si>
  <si>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</si>
  <si>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</si>
  <si>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</si>
  <si>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</si>
  <si>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</si>
  <si>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</si>
  <si>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</si>
  <si>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</si>
  <si>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</si>
  <si>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</si>
  <si>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</si>
  <si>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</si>
  <si>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</si>
  <si>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</si>
  <si>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</si>
  <si>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</si>
  <si>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</si>
  <si>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</si>
  <si>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</si>
  <si>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</si>
  <si>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</si>
  <si>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</si>
  <si>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</si>
  <si>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</si>
  <si>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</si>
  <si>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</si>
  <si>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</si>
  <si>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</si>
  <si>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</si>
  <si>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</si>
  <si>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</si>
  <si>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</si>
  <si>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</si>
  <si>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</si>
  <si>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</si>
  <si>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</si>
  <si>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</si>
  <si>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</si>
  <si>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</si>
  <si>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</si>
  <si>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</si>
  <si>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</si>
  <si>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</si>
  <si>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</si>
  <si>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</si>
  <si>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</si>
  <si>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</si>
  <si>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</si>
  <si>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</si>
  <si>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</si>
  <si>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</si>
  <si>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</si>
  <si>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</si>
  <si>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</si>
  <si>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</si>
  <si>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</si>
  <si>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</si>
  <si>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</si>
  <si>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</si>
  <si>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</si>
  <si>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</si>
  <si>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</si>
  <si>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</si>
  <si>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</si>
  <si>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</si>
  <si>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</si>
  <si>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</si>
  <si>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</si>
  <si>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</si>
  <si>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</si>
  <si>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</si>
  <si>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</si>
  <si>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</si>
  <si>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</si>
  <si>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</si>
  <si>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</si>
  <si>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</si>
  <si>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</si>
  <si>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</si>
  <si>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</si>
  <si>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</si>
  <si>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</si>
  <si>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</si>
  <si>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</si>
  <si>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</si>
  <si>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</si>
  <si>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</si>
  <si>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</si>
  <si>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</si>
  <si>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</si>
  <si>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</si>
  <si>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</si>
  <si>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</si>
  <si>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</si>
  <si>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</si>
  <si>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</si>
  <si>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</si>
  <si>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</si>
  <si>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</si>
  <si>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</si>
  <si>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</si>
  <si>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</si>
  <si>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</si>
  <si>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</si>
  <si>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</si>
  <si>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</si>
  <si>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</si>
  <si>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</si>
  <si>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</si>
  <si>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</si>
  <si>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</si>
  <si>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</si>
  <si>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</si>
  <si>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</si>
  <si>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</si>
  <si>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</si>
  <si>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</si>
  <si>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</si>
  <si>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</si>
  <si>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</si>
  <si>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</si>
  <si>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</si>
  <si>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</si>
  <si>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</si>
  <si>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</si>
  <si>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</si>
  <si>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</si>
  <si>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</si>
  <si>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</si>
  <si>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</si>
  <si>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</si>
  <si>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</si>
  <si>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</si>
  <si>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</si>
  <si>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</si>
  <si>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</si>
  <si>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</si>
  <si>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</si>
  <si>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</si>
  <si>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</si>
  <si>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</si>
  <si>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</si>
  <si>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</si>
  <si>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</si>
  <si>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</si>
  <si>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</si>
  <si>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</si>
  <si>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</si>
  <si>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</si>
  <si>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</si>
  <si>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</si>
  <si>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</si>
  <si>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</si>
  <si>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</si>
  <si>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</si>
  <si>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</si>
  <si>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</si>
  <si>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</si>
  <si>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</si>
  <si>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</si>
  <si>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</si>
  <si>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</si>
  <si>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</si>
  <si>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</si>
  <si>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</si>
  <si>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</si>
  <si>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</si>
  <si>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</si>
  <si>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</si>
  <si>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</si>
  <si>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</si>
  <si>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</si>
  <si>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</si>
  <si>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</si>
  <si>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</si>
  <si>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</si>
  <si>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</si>
  <si>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</si>
  <si>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</si>
  <si>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</si>
  <si>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</si>
  <si>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</si>
  <si>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</si>
  <si>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</si>
  <si>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</si>
  <si>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</si>
  <si>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</si>
  <si>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</si>
  <si>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</si>
  <si>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</si>
  <si>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</si>
  <si>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</si>
  <si>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</si>
  <si>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</si>
  <si>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</si>
  <si>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</si>
  <si>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</si>
  <si>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</si>
  <si>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</si>
  <si>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</si>
  <si>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</si>
  <si>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</si>
  <si>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</si>
  <si>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</si>
  <si>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</si>
  <si>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</si>
  <si>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</si>
  <si>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</si>
  <si>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</si>
  <si>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</si>
  <si>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</si>
  <si>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</si>
  <si>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</si>
  <si>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</si>
  <si>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</si>
  <si>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</si>
  <si>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</si>
  <si>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</si>
  <si>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</si>
  <si>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</si>
  <si>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</si>
  <si>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</si>
  <si>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</si>
  <si>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</si>
  <si>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</si>
  <si>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</si>
  <si>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</si>
  <si>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</si>
  <si>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</si>
  <si>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</si>
  <si>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</si>
  <si>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</si>
  <si>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</si>
  <si>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</si>
  <si>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</si>
  <si>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</si>
  <si>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</si>
  <si>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</si>
  <si>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</si>
  <si>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</si>
  <si>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</si>
  <si>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</si>
  <si>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</si>
  <si>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</si>
  <si>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</si>
  <si>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</si>
  <si>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</si>
  <si>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</si>
  <si>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</si>
  <si>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</si>
  <si>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</si>
  <si>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</si>
  <si>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</si>
  <si>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</si>
  <si>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</si>
  <si>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</si>
  <si>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</si>
  <si>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</si>
  <si>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</si>
  <si>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</si>
  <si>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</si>
  <si>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</si>
  <si>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</si>
  <si>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</si>
  <si>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</si>
  <si>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</si>
  <si>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</si>
  <si>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</si>
  <si>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</si>
  <si>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</si>
  <si>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</si>
  <si>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</si>
  <si>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</si>
  <si>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</si>
  <si>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</si>
  <si>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</si>
  <si>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</si>
  <si>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</si>
  <si>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</si>
  <si>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</si>
  <si>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</si>
  <si>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</si>
  <si>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</si>
  <si>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</si>
  <si>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</si>
  <si>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</si>
  <si>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</si>
  <si>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</si>
  <si>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</si>
  <si>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</si>
  <si>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</si>
  <si>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</si>
  <si>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</si>
  <si>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</si>
  <si>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</si>
  <si>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</si>
  <si>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</si>
  <si>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</si>
  <si>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</si>
  <si>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</si>
  <si>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</si>
  <si>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</si>
  <si>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</si>
  <si>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</si>
  <si>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</si>
  <si>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</si>
  <si>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</si>
  <si>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</si>
  <si>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</si>
  <si>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</si>
  <si>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</si>
  <si>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</si>
  <si>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</si>
  <si>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</si>
  <si>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</si>
  <si>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</si>
  <si>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</si>
  <si>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</si>
  <si>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</si>
  <si>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</si>
  <si>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</si>
  <si>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</si>
  <si>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</si>
  <si>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</si>
  <si>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</si>
  <si>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</si>
  <si>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</si>
  <si>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</si>
  <si>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</si>
  <si>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</si>
  <si>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</si>
  <si>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</si>
  <si>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</si>
  <si>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</si>
  <si>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</si>
  <si>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</si>
  <si>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</si>
  <si>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</si>
  <si>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</si>
  <si>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</si>
  <si>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</si>
  <si>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</si>
  <si>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</si>
  <si>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</si>
  <si>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</si>
  <si>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</si>
  <si>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</si>
  <si>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</si>
  <si>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</si>
  <si>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</si>
  <si>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</si>
  <si>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</si>
  <si>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</si>
  <si>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</si>
  <si>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</si>
  <si>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</si>
  <si>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</si>
  <si>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</si>
  <si>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</si>
  <si>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</si>
  <si>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</si>
  <si>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</si>
  <si>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</si>
  <si>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</si>
  <si>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</si>
  <si>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</si>
  <si>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</si>
  <si>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</si>
  <si>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</si>
  <si>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</si>
  <si>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</si>
  <si>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</si>
  <si>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</si>
  <si>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</si>
  <si>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</si>
  <si>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</si>
  <si>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</si>
  <si>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</si>
  <si>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</si>
  <si>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</si>
  <si>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</si>
  <si>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</si>
  <si>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</si>
  <si>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</si>
  <si>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</si>
  <si>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</si>
  <si>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</si>
  <si>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</si>
  <si>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</si>
  <si>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</si>
  <si>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</si>
  <si>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</si>
  <si>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</si>
  <si>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</si>
  <si>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</si>
  <si>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</si>
  <si>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</si>
  <si>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</si>
  <si>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</si>
  <si>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</si>
  <si>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</si>
  <si>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</si>
  <si>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</si>
  <si>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</si>
  <si>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</si>
  <si>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</si>
  <si>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</si>
  <si>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</si>
  <si>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</si>
  <si>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</si>
  <si>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</si>
  <si>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</si>
  <si>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</si>
  <si>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</si>
  <si>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</si>
  <si>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</si>
  <si>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</si>
  <si>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</si>
  <si>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</si>
  <si>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</si>
  <si>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</si>
  <si>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</si>
  <si>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</si>
  <si>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</si>
  <si>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</si>
  <si>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</si>
  <si>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</si>
  <si>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</si>
  <si>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</si>
  <si>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</si>
  <si>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</si>
  <si>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</si>
  <si>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</si>
  <si>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</si>
  <si>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</si>
  <si>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</si>
  <si>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</si>
  <si>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</si>
  <si>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</si>
  <si>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</si>
  <si>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</si>
  <si>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</si>
  <si>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</si>
  <si>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</si>
  <si>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</si>
  <si>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</si>
  <si>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</si>
  <si>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</si>
  <si>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</si>
  <si>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</si>
  <si>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</si>
  <si>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</si>
  <si>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</si>
  <si>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</si>
  <si>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</si>
  <si>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</si>
  <si>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</si>
  <si>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</si>
  <si>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</si>
  <si>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</si>
  <si>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</si>
  <si>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</si>
  <si>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</si>
  <si>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</si>
  <si>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</si>
  <si>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</si>
  <si>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</si>
  <si>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</si>
  <si>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</si>
  <si>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</si>
  <si>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</si>
  <si>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</si>
  <si>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</si>
  <si>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</si>
  <si>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</si>
  <si>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</si>
  <si>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</si>
  <si>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</si>
  <si>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</si>
  <si>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</si>
  <si>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</si>
  <si>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</si>
  <si>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</si>
  <si>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</si>
  <si>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</si>
  <si>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</si>
  <si>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</si>
  <si>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</si>
  <si>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</si>
  <si>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</si>
  <si>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</si>
  <si>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</si>
  <si>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</si>
  <si>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</si>
  <si>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</si>
  <si>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</si>
  <si>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</si>
  <si>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</si>
  <si>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</si>
  <si>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</si>
  <si>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</si>
  <si>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</si>
  <si>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</si>
  <si>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</si>
  <si>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</si>
  <si>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</si>
  <si>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</si>
  <si>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</si>
  <si>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</si>
  <si>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</si>
  <si>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</si>
  <si>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</si>
  <si>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</si>
  <si>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</si>
  <si>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</si>
  <si>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</si>
  <si>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</si>
  <si>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</si>
  <si>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</si>
  <si>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</si>
  <si>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</si>
  <si>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</si>
  <si>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</si>
  <si>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</si>
  <si>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</si>
  <si>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</si>
  <si>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</si>
  <si>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</si>
  <si>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</si>
  <si>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</si>
  <si>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</si>
  <si>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</si>
  <si>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</si>
  <si>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</si>
  <si>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</si>
  <si>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</si>
  <si>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</si>
  <si>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</si>
  <si>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</si>
  <si>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</si>
  <si>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</si>
  <si>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</si>
  <si>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</si>
  <si>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</si>
  <si>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</si>
  <si>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</si>
  <si>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</si>
  <si>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</si>
  <si>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</si>
  <si>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</si>
  <si>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</si>
  <si>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</si>
  <si>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</si>
  <si>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</si>
  <si>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</si>
  <si>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</si>
  <si>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</si>
  <si>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</si>
  <si>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</si>
  <si>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</si>
  <si>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</si>
  <si>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</si>
  <si>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</si>
  <si>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</si>
  <si>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</si>
  <si>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</si>
  <si>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</si>
  <si>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</si>
  <si>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</si>
  <si>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</si>
  <si>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</si>
  <si>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</si>
  <si>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</si>
  <si>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</si>
  <si>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</si>
  <si>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</si>
  <si>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</si>
  <si>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</si>
  <si>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</si>
  <si>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</si>
  <si>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</si>
  <si>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</si>
  <si>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</si>
  <si>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</si>
  <si>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</si>
  <si>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</si>
  <si>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</si>
  <si>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</si>
  <si>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</si>
  <si>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</si>
  <si>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</si>
  <si>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</si>
  <si>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</si>
  <si>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</si>
  <si>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</si>
  <si>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</si>
  <si>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</si>
  <si>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</si>
  <si>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</si>
  <si>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</si>
  <si>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</si>
  <si>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</si>
  <si>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</si>
  <si>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</si>
  <si>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</si>
  <si>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</si>
  <si>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</si>
  <si>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</si>
  <si>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</si>
  <si>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</si>
  <si>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</si>
  <si>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</si>
  <si>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</si>
  <si>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</si>
  <si>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</si>
  <si>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</si>
  <si>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</si>
  <si>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</si>
  <si>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</si>
  <si>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</si>
  <si>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</si>
  <si>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</si>
  <si>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</si>
  <si>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</si>
  <si>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</si>
  <si>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</si>
  <si>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</si>
  <si>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</si>
  <si>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</si>
  <si>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</si>
  <si>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</si>
  <si>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</si>
  <si>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</si>
  <si>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</si>
  <si>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</si>
  <si>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</si>
  <si>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</si>
  <si>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</si>
  <si>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</si>
  <si>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</si>
  <si>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</si>
  <si>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</si>
  <si>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</si>
  <si>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</si>
  <si>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</si>
  <si>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</si>
  <si>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</si>
  <si>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</si>
  <si>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</si>
  <si>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</si>
  <si>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</si>
  <si>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</si>
  <si>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</si>
  <si>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</si>
  <si>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</si>
  <si>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</si>
  <si>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</si>
  <si>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</si>
  <si>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</si>
  <si>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</si>
  <si>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</si>
  <si>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</si>
  <si>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</si>
  <si>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</si>
  <si>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</si>
  <si>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</si>
  <si>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</si>
  <si>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</si>
  <si>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</si>
  <si>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</si>
  <si>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</si>
  <si>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</si>
  <si>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</si>
  <si>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</si>
  <si>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</si>
  <si>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</si>
  <si>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</si>
  <si>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</si>
  <si>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</si>
  <si>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</si>
  <si>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</si>
  <si>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</si>
  <si>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</si>
  <si>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</si>
  <si>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</si>
  <si>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</si>
  <si>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</si>
  <si>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</si>
  <si>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</si>
  <si>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</si>
  <si>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</si>
  <si>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</si>
  <si>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</si>
  <si>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</si>
  <si>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</si>
  <si>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</si>
  <si>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</si>
  <si>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</si>
  <si>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</si>
  <si>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</si>
  <si>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</si>
  <si>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</si>
  <si>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</si>
  <si>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</si>
  <si>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</si>
  <si>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</si>
  <si>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</si>
  <si>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</si>
  <si>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</si>
  <si>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</si>
  <si>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</si>
  <si>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</si>
  <si>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</si>
  <si>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</si>
  <si>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</si>
  <si>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</si>
  <si>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</si>
  <si>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</si>
  <si>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</si>
  <si>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</si>
  <si>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</si>
  <si>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</si>
  <si>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</si>
  <si>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</si>
  <si>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</si>
  <si>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</si>
  <si>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</si>
  <si>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</si>
  <si>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</si>
  <si>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</si>
  <si>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</si>
  <si>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</si>
  <si>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</si>
  <si>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</si>
  <si>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</si>
  <si>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</si>
  <si>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</si>
  <si>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</si>
  <si>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</si>
  <si>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</si>
  <si>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</si>
  <si>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</si>
  <si>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</si>
  <si>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</si>
  <si>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</si>
  <si>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</si>
  <si>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</si>
  <si>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</si>
  <si>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</si>
  <si>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</si>
  <si>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</si>
  <si>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</si>
  <si>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</si>
  <si>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</si>
  <si>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</si>
  <si>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</si>
  <si>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</si>
  <si>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</si>
  <si>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</si>
  <si>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</si>
  <si>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</si>
  <si>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</si>
  <si>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</si>
  <si>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</si>
  <si>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</si>
  <si>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</si>
  <si>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</si>
  <si>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</si>
  <si>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</si>
  <si>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</si>
  <si>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</si>
  <si>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</si>
  <si>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</si>
  <si>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</si>
  <si>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</si>
  <si>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</si>
  <si>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</si>
  <si>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</si>
  <si>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</si>
  <si>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</si>
  <si>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</si>
  <si>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</si>
  <si>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</si>
  <si>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</si>
  <si>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</si>
  <si>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</si>
  <si>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</si>
  <si>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</si>
  <si>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</si>
  <si>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</si>
  <si>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</si>
  <si>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</si>
  <si>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</si>
  <si>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</si>
  <si>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</si>
  <si>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</si>
  <si>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</si>
  <si>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</si>
  <si>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</si>
  <si>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</si>
  <si>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</si>
  <si>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</si>
  <si>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</si>
  <si>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</si>
  <si>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</si>
  <si>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</si>
  <si>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</si>
  <si>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</si>
  <si>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</si>
  <si>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</si>
  <si>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</si>
  <si>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</si>
  <si>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</si>
  <si>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</si>
  <si>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</si>
  <si>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</si>
  <si>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</si>
  <si>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</si>
  <si>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</si>
  <si>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</si>
  <si>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</si>
  <si>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</si>
  <si>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</si>
  <si>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</si>
  <si>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</si>
  <si>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</si>
  <si>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</si>
  <si>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</si>
  <si>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</si>
  <si>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</si>
  <si>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</si>
  <si>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</si>
  <si>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</si>
  <si>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</si>
  <si>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</si>
  <si>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</si>
  <si>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</si>
  <si>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</si>
  <si>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</si>
  <si>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</si>
  <si>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</si>
  <si>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</si>
  <si>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</si>
  <si>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</si>
  <si>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</si>
  <si>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</si>
  <si>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</si>
  <si>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</si>
  <si>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</si>
  <si>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</si>
  <si>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</si>
  <si>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</si>
  <si>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</si>
  <si>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</si>
  <si>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</si>
  <si>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</si>
  <si>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</si>
  <si>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</si>
  <si>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</si>
  <si>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</si>
  <si>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</si>
  <si>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</si>
  <si>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</si>
  <si>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</si>
  <si>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</si>
  <si>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</si>
  <si>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</si>
  <si>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</si>
  <si>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</si>
  <si>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</si>
  <si>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</si>
  <si>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</si>
  <si>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</si>
  <si>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</si>
  <si>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</si>
  <si>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</si>
  <si>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</si>
  <si>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</si>
  <si>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</si>
  <si>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</si>
  <si>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</si>
  <si>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</si>
  <si>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</si>
  <si>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</si>
  <si>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</si>
  <si>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</si>
  <si>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</si>
  <si>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</si>
  <si>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</si>
  <si>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</si>
  <si>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</si>
  <si>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</si>
  <si>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</si>
  <si>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</si>
  <si>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</si>
  <si>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</si>
  <si>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</si>
  <si>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</si>
  <si>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</si>
  <si>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</si>
  <si>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</si>
  <si>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</si>
  <si>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</si>
  <si>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</si>
  <si>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</si>
  <si>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</si>
  <si>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</si>
  <si>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</si>
  <si>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</si>
  <si>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</si>
  <si>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</si>
  <si>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</si>
  <si>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</si>
  <si>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</si>
  <si>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</si>
  <si>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</si>
  <si>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</si>
  <si>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</si>
  <si>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</si>
  <si>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</si>
  <si>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</si>
  <si>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</si>
  <si>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</si>
  <si>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</si>
  <si>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</si>
  <si>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</si>
  <si>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</si>
  <si>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</si>
  <si>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</si>
  <si>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</si>
  <si>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</si>
  <si>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</si>
  <si>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</si>
  <si>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</si>
  <si>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</si>
  <si>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</si>
  <si>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</si>
  <si>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</si>
  <si>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</si>
  <si>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</si>
  <si>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</si>
  <si>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</si>
  <si>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</si>
  <si>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</si>
  <si>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</si>
  <si>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</si>
  <si>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</si>
  <si>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</si>
  <si>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</si>
  <si>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</si>
  <si>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</si>
  <si>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</si>
  <si>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</si>
  <si>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</si>
  <si>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</si>
  <si>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</si>
  <si>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</si>
  <si>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</si>
  <si>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</si>
  <si>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</si>
  <si>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</si>
  <si>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</si>
  <si>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</si>
  <si>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</si>
  <si>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</si>
  <si>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</si>
  <si>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</si>
  <si>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</si>
  <si>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</si>
  <si>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</si>
  <si>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</si>
  <si>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</si>
  <si>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</si>
  <si>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</si>
  <si>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</si>
  <si>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</si>
  <si>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</si>
  <si>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</si>
  <si>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</si>
  <si>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</si>
  <si>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</si>
  <si>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</si>
  <si>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</si>
  <si>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</si>
  <si>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</si>
  <si>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</si>
  <si>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</si>
  <si>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</si>
  <si>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</si>
  <si>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</si>
  <si>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</si>
  <si>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</si>
  <si>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</si>
  <si>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</si>
  <si>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</si>
  <si>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</si>
  <si>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</si>
  <si>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</si>
  <si>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</si>
  <si>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</si>
  <si>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</si>
  <si>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</si>
  <si>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</si>
  <si>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</si>
  <si>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</si>
  <si>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</si>
  <si>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</si>
  <si>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</si>
  <si>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</si>
  <si>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</si>
  <si>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</si>
  <si>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</si>
  <si>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</si>
  <si>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</si>
  <si>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</si>
  <si>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</si>
  <si>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</si>
  <si>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</si>
  <si>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</si>
  <si>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</si>
  <si>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</si>
  <si>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</si>
  <si>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</si>
  <si>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</si>
  <si>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</si>
  <si>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</si>
  <si>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</si>
  <si>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</si>
  <si>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</si>
  <si>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</si>
  <si>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</si>
  <si>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</si>
  <si>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</si>
  <si>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</si>
  <si>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</si>
  <si>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</si>
  <si>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</si>
  <si>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</si>
  <si>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</si>
  <si>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</si>
  <si>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</si>
  <si>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</si>
  <si>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</si>
  <si>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</si>
  <si>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</si>
  <si>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</si>
  <si>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</si>
  <si>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</si>
  <si>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</si>
  <si>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</si>
  <si>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</si>
  <si>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</si>
  <si>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</si>
  <si>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</si>
  <si>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</si>
  <si>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</si>
  <si>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</si>
  <si>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</si>
  <si>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</si>
  <si>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</si>
  <si>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</si>
  <si>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</si>
  <si>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</si>
  <si>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</si>
  <si>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</si>
  <si>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</si>
  <si>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</si>
  <si>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</si>
  <si>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</si>
  <si>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</si>
  <si>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</si>
  <si>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</si>
  <si>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</si>
  <si>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</si>
  <si>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</si>
  <si>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</si>
  <si>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</si>
  <si>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</si>
  <si>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</si>
  <si>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</si>
  <si>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</si>
  <si>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</si>
  <si>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</si>
  <si>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</si>
  <si>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</si>
  <si>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</si>
  <si>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</si>
  <si>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</si>
  <si>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</si>
  <si>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</si>
  <si>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</si>
  <si>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</si>
  <si>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</si>
  <si>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</si>
  <si>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</si>
  <si>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</si>
  <si>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</si>
  <si>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</si>
  <si>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</si>
  <si>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</si>
  <si>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</si>
  <si>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</si>
  <si>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</si>
  <si>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</si>
  <si>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</si>
  <si>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</si>
  <si>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</si>
  <si>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</si>
  <si>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</si>
  <si>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</si>
  <si>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</si>
  <si>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</si>
  <si>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</si>
  <si>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</si>
  <si>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</si>
  <si>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</si>
  <si>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</si>
  <si>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</si>
  <si>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</si>
  <si>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</si>
  <si>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</si>
  <si>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</si>
  <si>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</si>
  <si>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</si>
  <si>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</si>
  <si>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</si>
  <si>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</si>
  <si>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</si>
  <si>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</si>
  <si>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</si>
  <si>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</si>
  <si>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</si>
  <si>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</si>
  <si>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</si>
  <si>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</si>
  <si>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</si>
  <si>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</si>
  <si>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</si>
  <si>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</si>
  <si>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</si>
  <si>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</si>
  <si>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</si>
  <si>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</si>
  <si>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</si>
  <si>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</si>
  <si>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</si>
  <si>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</si>
  <si>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</si>
  <si>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</si>
  <si>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</si>
  <si>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</si>
  <si>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</si>
  <si>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</si>
  <si>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</si>
  <si>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</si>
  <si>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</si>
  <si>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</si>
  <si>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</si>
  <si>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</si>
  <si>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</si>
  <si>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</si>
  <si>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</si>
  <si>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</si>
  <si>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</si>
  <si>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</si>
  <si>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</si>
  <si>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</si>
  <si>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</si>
  <si>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</si>
  <si>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</si>
  <si>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</si>
  <si>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</si>
  <si>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</si>
  <si>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</si>
  <si>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</si>
  <si>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</si>
  <si>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</si>
  <si>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</si>
  <si>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</si>
  <si>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</si>
  <si>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</si>
  <si>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</si>
  <si>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</si>
  <si>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</si>
  <si>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</si>
  <si>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</si>
  <si>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</si>
  <si>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</si>
  <si>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</si>
  <si>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</si>
  <si>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</si>
  <si>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</si>
  <si>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</si>
  <si>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</si>
  <si>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</si>
  <si>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</si>
  <si>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</si>
  <si>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</si>
  <si>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</si>
  <si>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</si>
  <si>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</si>
  <si>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</si>
  <si>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</si>
  <si>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</si>
  <si>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</si>
  <si>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</si>
  <si>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</si>
  <si>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</si>
  <si>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</si>
  <si>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</si>
  <si>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</si>
  <si>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</si>
  <si>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</si>
  <si>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</si>
  <si>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</si>
  <si>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</si>
  <si>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</si>
  <si>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</si>
  <si>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</si>
  <si>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</si>
  <si>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</si>
  <si>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</si>
  <si>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</si>
  <si>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</si>
  <si>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</si>
  <si>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</si>
  <si>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</si>
  <si>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</si>
  <si>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</si>
  <si>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</si>
  <si>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</si>
  <si>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</si>
  <si>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</si>
  <si>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</si>
  <si>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</si>
  <si>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</si>
  <si>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</si>
  <si>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</si>
  <si>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</si>
  <si>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</si>
  <si>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</si>
  <si>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</si>
  <si>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</si>
  <si>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</si>
  <si>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</si>
  <si>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</si>
  <si>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</si>
  <si>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</si>
  <si>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</si>
  <si>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</si>
  <si>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</si>
  <si>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</si>
  <si>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</si>
  <si>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</si>
  <si>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</si>
  <si>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</si>
  <si>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</si>
  <si>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</si>
  <si>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</si>
  <si>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</si>
  <si>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</si>
  <si>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</si>
  <si>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</si>
  <si>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</si>
  <si>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</si>
  <si>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</si>
  <si>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</si>
  <si>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</si>
  <si>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</si>
  <si>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</si>
  <si>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</si>
  <si>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</si>
  <si>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</si>
  <si>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</si>
  <si>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</si>
  <si>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</si>
  <si>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</si>
  <si>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</si>
  <si>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</si>
  <si>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</si>
  <si>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</si>
  <si>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</si>
  <si>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</si>
  <si>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</si>
  <si>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</si>
  <si>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</si>
  <si>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</si>
  <si>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</si>
  <si>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</si>
  <si>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</si>
  <si>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</si>
  <si>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</si>
  <si>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</si>
  <si>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</si>
  <si>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</si>
  <si>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</si>
  <si>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</si>
  <si>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</si>
  <si>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</si>
  <si>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</si>
  <si>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</si>
  <si>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</si>
  <si>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</si>
  <si>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</si>
  <si>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</si>
  <si>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</si>
  <si>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</si>
  <si>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</si>
  <si>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</si>
  <si>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</si>
  <si>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</si>
  <si>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</si>
  <si>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</si>
  <si>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</si>
  <si>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</si>
  <si>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</si>
  <si>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</si>
  <si>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</si>
  <si>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</si>
  <si>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</si>
  <si>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</si>
  <si>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</si>
  <si>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</si>
  <si>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</si>
  <si>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</si>
  <si>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</si>
  <si>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</si>
  <si>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</si>
  <si>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</si>
  <si>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</si>
  <si>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</si>
  <si>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</si>
  <si>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</si>
  <si>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</si>
  <si>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</si>
  <si>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</si>
  <si>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</si>
  <si>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</si>
  <si>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</si>
  <si>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</si>
  <si>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</si>
  <si>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</si>
  <si>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</si>
  <si>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</si>
  <si>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</si>
  <si>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</si>
  <si>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</si>
  <si>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</si>
  <si>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</si>
  <si>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</si>
  <si>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</si>
  <si>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</si>
  <si>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</si>
  <si>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</si>
  <si>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</si>
  <si>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</si>
  <si>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</si>
  <si>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</si>
  <si>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</si>
  <si>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</si>
  <si>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</si>
  <si>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</si>
  <si>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</si>
  <si>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</si>
  <si>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</si>
  <si>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</si>
  <si>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</si>
  <si>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</si>
  <si>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</si>
  <si>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</si>
  <si>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</si>
  <si>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</si>
  <si>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</si>
  <si>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</si>
  <si>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</si>
  <si>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</si>
  <si>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</si>
  <si>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</si>
  <si>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</si>
  <si>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</si>
  <si>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</si>
  <si>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</si>
  <si>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</si>
  <si>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</si>
  <si>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</si>
  <si>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</si>
  <si>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</si>
  <si>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</si>
  <si>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</si>
  <si>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</si>
  <si>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</si>
  <si>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</si>
  <si>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</si>
  <si>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</si>
  <si>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</si>
  <si>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</si>
  <si>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</si>
  <si>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</si>
  <si>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</si>
  <si>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</si>
  <si>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</si>
  <si>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</si>
  <si>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</si>
  <si>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</si>
  <si>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</si>
  <si>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</si>
  <si>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</si>
  <si>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</si>
  <si>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</si>
  <si>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</si>
  <si>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</si>
  <si>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</si>
  <si>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</si>
  <si>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</si>
  <si>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</si>
  <si>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</si>
  <si>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</si>
  <si>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</si>
  <si>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</si>
  <si>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</si>
  <si>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</si>
  <si>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</si>
  <si>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</si>
  <si>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</si>
  <si>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</si>
  <si>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</si>
  <si>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</si>
  <si>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</si>
  <si>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</si>
  <si>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</si>
  <si>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</si>
  <si>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</si>
  <si>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</si>
  <si>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</si>
  <si>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</si>
  <si>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</si>
  <si>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</si>
  <si>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</si>
  <si>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</si>
  <si>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</si>
  <si>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</si>
  <si>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</si>
  <si>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</si>
  <si>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</si>
  <si>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</si>
  <si>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</si>
  <si>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</si>
  <si>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</si>
  <si>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</si>
  <si>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</si>
  <si>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</si>
  <si>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</si>
  <si>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</si>
  <si>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</si>
  <si>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</si>
  <si>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</si>
  <si>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</si>
  <si>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</si>
  <si>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</si>
  <si>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</si>
  <si>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</si>
  <si>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</si>
  <si>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</si>
  <si>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</si>
  <si>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</si>
  <si>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</si>
  <si>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</si>
  <si>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</si>
  <si>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</si>
  <si>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</si>
  <si>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</si>
  <si>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</si>
  <si>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</si>
  <si>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</si>
  <si>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</si>
  <si>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</si>
  <si>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</si>
  <si>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</si>
  <si>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</si>
  <si>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</si>
  <si>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</si>
  <si>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</si>
  <si>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</si>
  <si>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</si>
  <si>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</si>
  <si>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</si>
  <si>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</si>
  <si>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</si>
  <si>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</si>
  <si>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</si>
  <si>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</si>
  <si>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</si>
  <si>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</si>
  <si>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</si>
  <si>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</si>
  <si>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</si>
  <si>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</si>
  <si>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</si>
  <si>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</si>
  <si>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</si>
  <si>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</si>
  <si>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</si>
  <si>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</si>
  <si>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</si>
  <si>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</si>
  <si>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</si>
  <si>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</si>
  <si>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</si>
  <si>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</si>
  <si>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</si>
  <si>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</si>
  <si>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</si>
  <si>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</si>
  <si>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</si>
  <si>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</si>
  <si>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</si>
  <si>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</si>
  <si>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</si>
  <si>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</si>
  <si>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</si>
  <si>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</si>
  <si>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</si>
  <si>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</si>
  <si>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</si>
  <si>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</si>
  <si>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</si>
  <si>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</si>
  <si>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</si>
  <si>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</si>
  <si>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</si>
  <si>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</si>
  <si>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</si>
  <si>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</si>
  <si>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</si>
  <si>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</si>
  <si>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</si>
  <si>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</si>
  <si>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</si>
  <si>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</si>
  <si>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</si>
  <si>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</si>
  <si>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</si>
  <si>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</si>
  <si>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</si>
  <si>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</si>
  <si>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</si>
  <si>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</si>
  <si>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</si>
  <si>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</si>
  <si>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</si>
  <si>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</si>
  <si>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</si>
  <si>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</si>
  <si>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</si>
  <si>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</si>
  <si>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</si>
  <si>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</si>
  <si>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</si>
  <si>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</si>
  <si>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</si>
  <si>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</si>
  <si>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</si>
  <si>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</si>
  <si>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</si>
  <si>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</si>
  <si>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</si>
  <si>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</si>
  <si>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</si>
  <si>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</si>
  <si>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</si>
  <si>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</si>
  <si>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</si>
  <si>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</si>
  <si>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</si>
  <si>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</si>
  <si>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</si>
  <si>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</si>
  <si>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</si>
  <si>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</si>
  <si>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</si>
  <si>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</si>
  <si>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</si>
  <si>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</si>
  <si>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</si>
  <si>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</si>
  <si>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</si>
  <si>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</si>
  <si>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</si>
  <si>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</si>
  <si>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</si>
  <si>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</si>
  <si>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</si>
  <si>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</si>
  <si>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</si>
  <si>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</si>
  <si>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</si>
  <si>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</si>
  <si>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</si>
  <si>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</si>
  <si>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</si>
  <si>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</si>
  <si>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</si>
  <si>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</si>
  <si>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</si>
  <si>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</si>
  <si>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</si>
  <si>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</si>
  <si>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</si>
  <si>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</si>
  <si>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</si>
  <si>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</si>
  <si>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</si>
  <si>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</si>
  <si>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</si>
  <si>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</si>
  <si>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</si>
  <si>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</si>
  <si>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</si>
  <si>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</si>
  <si>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</si>
  <si>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</si>
  <si>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</si>
  <si>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</si>
  <si>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</si>
  <si>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</si>
  <si>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</si>
  <si>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</si>
  <si>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</si>
  <si>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</si>
  <si>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</si>
  <si>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</si>
  <si>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</si>
  <si>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</si>
  <si>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</si>
  <si>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</si>
  <si>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</si>
  <si>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</si>
  <si>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</si>
  <si>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</si>
  <si>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</si>
  <si>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</si>
  <si>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</si>
  <si>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</si>
  <si>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</si>
  <si>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</si>
  <si>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</si>
  <si>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</si>
  <si>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</si>
  <si>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</si>
  <si>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</si>
  <si>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</si>
  <si>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</si>
  <si>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</si>
  <si>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</si>
  <si>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</si>
  <si>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</si>
  <si>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</si>
  <si>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</si>
  <si>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</si>
  <si>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</si>
  <si>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</si>
  <si>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</si>
  <si>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</si>
  <si>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</si>
  <si>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</si>
  <si>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</si>
  <si>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</si>
  <si>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</si>
  <si>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</si>
  <si>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</si>
  <si>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</si>
  <si>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</si>
  <si>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</si>
  <si>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</si>
  <si>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</si>
  <si>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</si>
  <si>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</si>
  <si>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</si>
  <si>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</si>
  <si>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</si>
  <si>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</si>
  <si>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</si>
  <si>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</si>
  <si>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</si>
  <si>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</si>
  <si>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</si>
  <si>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</si>
  <si>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</si>
  <si>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</si>
  <si>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</si>
  <si>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</si>
  <si>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</si>
  <si>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</si>
  <si>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</si>
  <si>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</si>
  <si>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</si>
  <si>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</si>
  <si>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</si>
  <si>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</si>
  <si>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</si>
  <si>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</si>
  <si>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</si>
  <si>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</si>
  <si>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</si>
  <si>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</si>
  <si>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</si>
  <si>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</si>
  <si>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</si>
  <si>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</si>
  <si>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</si>
  <si>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</si>
  <si>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</si>
  <si>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</si>
  <si>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</si>
  <si>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</si>
  <si>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</si>
  <si>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</si>
  <si>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</si>
  <si>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</si>
  <si>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</si>
  <si>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</si>
  <si>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</si>
  <si>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</si>
  <si>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</si>
  <si>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</si>
  <si>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</si>
  <si>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</si>
  <si>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</si>
  <si>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</si>
  <si>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</si>
  <si>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</si>
  <si>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</si>
  <si>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</si>
  <si>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</si>
  <si>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</si>
  <si>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</si>
  <si>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</si>
  <si>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</si>
  <si>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</si>
  <si>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</si>
  <si>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</si>
  <si>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</si>
  <si>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</si>
  <si>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</si>
  <si>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</si>
  <si>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</si>
  <si>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</si>
  <si>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</si>
  <si>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</si>
  <si>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</si>
  <si>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</si>
  <si>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</si>
  <si>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</si>
  <si>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</si>
  <si>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</si>
  <si>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</si>
  <si>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</si>
  <si>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</si>
  <si>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</si>
  <si>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</si>
  <si>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</si>
  <si>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</si>
  <si>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</si>
  <si>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</si>
  <si>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</si>
  <si>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</si>
  <si>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</si>
  <si>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</si>
  <si>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</si>
  <si>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</si>
  <si>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</si>
  <si>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</si>
  <si>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</si>
  <si>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</si>
  <si>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</si>
  <si>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</si>
  <si>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</si>
  <si>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</si>
  <si>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</si>
  <si>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</si>
  <si>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</si>
  <si>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</si>
  <si>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</si>
  <si>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</si>
  <si>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</si>
  <si>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</si>
  <si>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</si>
  <si>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</si>
  <si>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</si>
  <si>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</si>
  <si>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</si>
  <si>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</si>
  <si>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</si>
  <si>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</si>
  <si>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</si>
  <si>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</si>
  <si>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</si>
  <si>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</si>
  <si>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</si>
  <si>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</si>
  <si>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</si>
  <si>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</si>
  <si>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</si>
  <si>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</si>
  <si>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</si>
  <si>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</si>
  <si>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</si>
  <si>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</si>
  <si>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</si>
  <si>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</si>
  <si>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</si>
  <si>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</si>
  <si>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</si>
  <si>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</si>
  <si>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</si>
  <si>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</si>
  <si>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</si>
  <si>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</si>
  <si>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</si>
  <si>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</si>
  <si>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</si>
  <si>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</si>
  <si>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</si>
  <si>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</si>
  <si>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</si>
  <si>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</si>
  <si>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</si>
  <si>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</si>
  <si>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</si>
  <si>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</si>
  <si>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</si>
  <si>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</si>
  <si>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</si>
  <si>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</si>
  <si>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</si>
  <si>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</si>
  <si>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</si>
  <si>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</si>
  <si>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</si>
  <si>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</si>
  <si>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</si>
  <si>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</si>
  <si>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</si>
  <si>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</si>
  <si>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</si>
  <si>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</si>
  <si>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</si>
  <si>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</si>
  <si>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</si>
  <si>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</si>
  <si>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</si>
  <si>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</si>
  <si>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</si>
  <si>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</si>
  <si>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</si>
  <si>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</si>
  <si>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</si>
  <si>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</si>
  <si>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</si>
  <si>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</si>
  <si>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</si>
  <si>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</si>
  <si>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</si>
  <si>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</si>
  <si>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</si>
  <si>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</si>
  <si>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</si>
  <si>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</si>
  <si>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</si>
  <si>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</si>
  <si>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</si>
  <si>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</si>
  <si>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</si>
  <si>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</si>
  <si>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</si>
  <si>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</si>
  <si>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</si>
  <si>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</si>
  <si>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</si>
  <si>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</si>
  <si>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</si>
  <si>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</si>
  <si>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</si>
  <si>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</si>
  <si>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</si>
  <si>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</si>
  <si>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</si>
  <si>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</si>
  <si>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</si>
  <si>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</si>
  <si>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</si>
  <si>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</si>
  <si>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</si>
  <si>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</si>
  <si>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</si>
  <si>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</si>
  <si>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</si>
  <si>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</si>
  <si>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</si>
  <si>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</si>
  <si>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</si>
  <si>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</si>
  <si>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</si>
  <si>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</si>
  <si>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</si>
  <si>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</si>
  <si>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</si>
  <si>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</si>
  <si>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</si>
  <si>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</si>
  <si>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</si>
  <si>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</si>
  <si>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</si>
  <si>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</si>
  <si>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</si>
  <si>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</si>
  <si>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</si>
  <si>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</si>
  <si>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</si>
  <si>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</si>
  <si>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</si>
  <si>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</si>
  <si>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</si>
  <si>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</si>
  <si>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</si>
  <si>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</si>
  <si>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</si>
  <si>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</si>
  <si>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</si>
  <si>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</si>
  <si>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</si>
  <si>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</si>
  <si>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</si>
  <si>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</si>
  <si>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</si>
  <si>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</si>
  <si>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</si>
  <si>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</si>
  <si>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</si>
  <si>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</si>
  <si>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</si>
  <si>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</si>
  <si>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</si>
  <si>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</si>
  <si>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</si>
  <si>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</si>
  <si>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</si>
  <si>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</si>
  <si>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</si>
  <si>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</si>
  <si>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</si>
  <si>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</si>
  <si>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</si>
  <si>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</si>
  <si>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</si>
  <si>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</si>
  <si>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</si>
  <si>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</si>
  <si>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</si>
  <si>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</si>
  <si>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</si>
  <si>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</si>
  <si>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</si>
  <si>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</si>
  <si>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</si>
  <si>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</si>
  <si>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</si>
  <si>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</si>
  <si>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</si>
  <si>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</si>
  <si>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</si>
  <si>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</si>
  <si>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</si>
  <si>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</si>
  <si>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</si>
  <si>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</si>
  <si>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</si>
  <si>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</si>
  <si>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</si>
  <si>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</si>
  <si>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</si>
  <si>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</si>
  <si>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</si>
  <si>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</si>
  <si>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</si>
  <si>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</si>
  <si>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</si>
  <si>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</si>
  <si>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</si>
  <si>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</si>
  <si>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</si>
  <si>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</si>
  <si>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</si>
  <si>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</si>
  <si>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</si>
  <si>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</si>
  <si>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</si>
  <si>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</si>
  <si>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</si>
  <si>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</si>
  <si>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</si>
  <si>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</si>
  <si>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</si>
  <si>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</si>
  <si>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</si>
  <si>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</si>
  <si>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</si>
  <si>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</si>
  <si>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</si>
  <si>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</si>
  <si>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</si>
  <si>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</si>
  <si>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</si>
  <si>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</si>
  <si>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</si>
  <si>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</si>
  <si>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</si>
  <si>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</si>
  <si>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</si>
  <si>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</si>
  <si>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</si>
  <si>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</si>
  <si>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</si>
  <si>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</si>
  <si>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</si>
  <si>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</si>
  <si>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</si>
  <si>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</si>
  <si>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</si>
  <si>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</si>
  <si>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</si>
  <si>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</si>
  <si>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</si>
  <si>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</si>
  <si>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</si>
  <si>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</si>
  <si>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</si>
  <si>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</si>
  <si>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</si>
  <si>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</si>
  <si>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</si>
  <si>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</si>
  <si>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</si>
  <si>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</si>
  <si>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</si>
  <si>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</si>
  <si>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</si>
  <si>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</si>
  <si>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</si>
  <si>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</si>
  <si>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</si>
  <si>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</si>
  <si>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</si>
  <si>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</si>
  <si>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</si>
  <si>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</si>
  <si>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</si>
  <si>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</si>
  <si>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</si>
  <si>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</si>
  <si>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</si>
  <si>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</si>
  <si>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</si>
  <si>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</si>
  <si>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</si>
  <si>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</si>
  <si>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</si>
  <si>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</si>
  <si>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</si>
  <si>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</si>
  <si>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</si>
  <si>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</si>
  <si>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</si>
  <si>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</si>
  <si>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</si>
  <si>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</si>
  <si>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</si>
  <si>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</si>
  <si>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</si>
  <si>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</si>
  <si>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</si>
  <si>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</si>
  <si>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</si>
  <si>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</si>
  <si>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</si>
  <si>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</si>
  <si>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</si>
  <si>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</si>
  <si>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</si>
  <si>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</si>
  <si>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</si>
  <si>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</si>
  <si>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</si>
  <si>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</si>
  <si>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</si>
  <si>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</si>
  <si>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</si>
  <si>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</si>
  <si>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</si>
  <si>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</si>
  <si>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</si>
  <si>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</si>
  <si>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</si>
  <si>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</si>
  <si>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</si>
  <si>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</si>
  <si>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</si>
  <si>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</si>
  <si>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</si>
  <si>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</si>
  <si>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</si>
  <si>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</si>
  <si>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</si>
  <si>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</si>
  <si>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</si>
  <si>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</si>
  <si>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</si>
  <si>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</si>
  <si>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</si>
  <si>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</si>
  <si>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</si>
  <si>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</si>
  <si>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</si>
  <si>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</si>
  <si>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</si>
  <si>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</si>
  <si>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</si>
  <si>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</si>
  <si>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</si>
  <si>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</si>
  <si>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</si>
  <si>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</si>
  <si>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</si>
  <si>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</si>
  <si>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</si>
  <si>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</si>
  <si>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</si>
  <si>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</si>
  <si>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</si>
  <si>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</si>
  <si>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</si>
  <si>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</si>
  <si>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</si>
  <si>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</si>
  <si>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</si>
  <si>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</si>
  <si>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</si>
  <si>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</si>
  <si>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</si>
  <si>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</si>
  <si>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</si>
  <si>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</si>
  <si>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</si>
  <si>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</si>
  <si>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</si>
  <si>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</si>
  <si>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</si>
  <si>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</si>
  <si>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</si>
  <si>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</si>
  <si>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</si>
  <si>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</si>
  <si>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</si>
  <si>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</si>
  <si>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</si>
  <si>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</si>
  <si>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</si>
  <si>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</si>
  <si>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</si>
  <si>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</si>
  <si>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</si>
  <si>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</si>
  <si>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</si>
  <si>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</si>
  <si>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</si>
  <si>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</si>
  <si>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</si>
  <si>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</si>
  <si>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</si>
  <si>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</si>
  <si>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</si>
  <si>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</si>
  <si>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</si>
  <si>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</si>
  <si>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</si>
  <si>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</si>
  <si>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</si>
  <si>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</si>
  <si>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</si>
  <si>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</si>
  <si>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</si>
  <si>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</si>
  <si>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</si>
  <si>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</si>
  <si>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</si>
  <si>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</si>
  <si>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</si>
  <si>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</si>
  <si>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</si>
  <si>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</si>
  <si>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</si>
  <si>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</si>
  <si>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</si>
  <si>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</si>
  <si>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</si>
  <si>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</si>
  <si>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</si>
  <si>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</si>
  <si>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</si>
  <si>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</si>
  <si>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</si>
  <si>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</si>
  <si>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</si>
  <si>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</si>
  <si>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</si>
  <si>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</si>
  <si>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</si>
  <si>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</si>
  <si>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</si>
  <si>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</si>
  <si>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</si>
  <si>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</si>
  <si>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</si>
  <si>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</si>
  <si>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</si>
  <si>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</si>
  <si>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</si>
  <si>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</si>
  <si>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</si>
  <si>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</si>
  <si>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</si>
  <si>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</si>
  <si>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</si>
  <si>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</si>
  <si>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</si>
  <si>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</si>
  <si>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</si>
  <si>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</si>
  <si>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</si>
  <si>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</si>
  <si>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</si>
  <si>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</si>
  <si>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</si>
  <si>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</si>
  <si>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</si>
  <si>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</si>
  <si>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</si>
  <si>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</si>
  <si>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</si>
  <si>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</si>
  <si>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</si>
  <si>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</si>
  <si>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</si>
  <si>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</si>
  <si>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</si>
  <si>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</si>
  <si>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</si>
  <si>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</si>
  <si>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</si>
  <si>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</si>
  <si>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</si>
  <si>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</si>
  <si>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</si>
  <si>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</si>
  <si>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</si>
  <si>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</si>
  <si>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</si>
  <si>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</si>
  <si>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</si>
  <si>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</si>
  <si>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</si>
  <si>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</si>
  <si>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</si>
  <si>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</si>
  <si>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</si>
  <si>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</si>
  <si>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</si>
  <si>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</si>
  <si>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</si>
  <si>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</si>
  <si>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</si>
  <si>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</si>
  <si>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</si>
  <si>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</si>
  <si>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</si>
  <si>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</si>
  <si>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</si>
  <si>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</si>
  <si>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</si>
  <si>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</si>
  <si>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</si>
  <si>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</si>
  <si>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</si>
  <si>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</si>
  <si>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</si>
  <si>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</si>
  <si>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</si>
  <si>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</si>
  <si>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</si>
  <si>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</si>
  <si>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</si>
  <si>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</si>
  <si>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</si>
  <si>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</si>
  <si>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</si>
  <si>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</si>
  <si>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</si>
  <si>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</si>
  <si>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</si>
  <si>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</si>
  <si>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</si>
  <si>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</si>
  <si>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</si>
  <si>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</si>
  <si>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</si>
  <si>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</si>
  <si>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</si>
  <si>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</si>
  <si>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</si>
  <si>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</si>
  <si>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</si>
  <si>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</si>
  <si>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</si>
  <si>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</si>
  <si>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</si>
  <si>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</si>
  <si>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</si>
  <si>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</si>
  <si>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</si>
  <si>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</si>
  <si>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</si>
  <si>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</si>
  <si>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</si>
  <si>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</si>
  <si>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</si>
  <si>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</si>
  <si>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</si>
  <si>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</si>
  <si>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</si>
  <si>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</si>
  <si>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</si>
  <si>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</si>
  <si>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</si>
  <si>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</si>
  <si>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</si>
  <si>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</si>
  <si>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</si>
  <si>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</si>
  <si>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</si>
  <si>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</si>
  <si>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</si>
  <si>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</si>
  <si>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</si>
  <si>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</si>
  <si>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</si>
  <si>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</si>
  <si>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</si>
  <si>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</si>
  <si>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</si>
  <si>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</si>
  <si>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</si>
  <si>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</si>
  <si>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</si>
  <si>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</si>
  <si>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</si>
  <si>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</si>
  <si>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</si>
  <si>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</si>
  <si>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</si>
  <si>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</si>
  <si>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</si>
  <si>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</si>
  <si>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</si>
  <si>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</si>
  <si>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</si>
  <si>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</si>
  <si>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</si>
  <si>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</si>
  <si>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</si>
  <si>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</si>
  <si>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</si>
  <si>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</si>
  <si>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</si>
  <si>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</si>
  <si>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</si>
  <si>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</si>
  <si>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</si>
  <si>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</si>
  <si>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</si>
  <si>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</si>
  <si>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</si>
  <si>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</si>
  <si>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</si>
  <si>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</si>
  <si>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</si>
  <si>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</si>
  <si>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</si>
  <si>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</si>
  <si>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</si>
  <si>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</si>
  <si>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</si>
  <si>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</si>
  <si>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</si>
  <si>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</si>
  <si>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</si>
  <si>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</si>
  <si>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</si>
  <si>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</si>
  <si>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</si>
  <si>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</si>
  <si>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</si>
  <si>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</si>
  <si>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</si>
  <si>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</si>
  <si>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</si>
  <si>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</si>
  <si>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</si>
  <si>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</si>
  <si>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</si>
  <si>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</si>
  <si>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</si>
  <si>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</si>
  <si>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</si>
  <si>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</si>
  <si>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</si>
  <si>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</si>
  <si>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</si>
  <si>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</si>
  <si>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</si>
  <si>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</si>
  <si>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</si>
  <si>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</si>
  <si>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</si>
  <si>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</si>
  <si>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</si>
  <si>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</si>
  <si>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</si>
  <si>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</si>
  <si>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</si>
  <si>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</si>
  <si>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</si>
  <si>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</si>
  <si>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</si>
  <si>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</si>
  <si>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</si>
  <si>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</si>
  <si>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</si>
  <si>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</si>
  <si>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</si>
  <si>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</si>
  <si>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</si>
  <si>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</si>
  <si>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</si>
  <si>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</si>
  <si>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</si>
  <si>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</si>
  <si>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</si>
  <si>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</si>
  <si>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</si>
  <si>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</si>
  <si>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</si>
  <si>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</si>
  <si>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</si>
  <si>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</si>
  <si>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</si>
  <si>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</si>
  <si>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</si>
  <si>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</si>
  <si>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</si>
  <si>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</si>
  <si>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</si>
  <si>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</si>
  <si>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</si>
  <si>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</si>
  <si>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</si>
  <si>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</si>
  <si>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</si>
  <si>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</si>
  <si>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</si>
  <si>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</si>
  <si>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</si>
  <si>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</si>
  <si>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</si>
  <si>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</si>
  <si>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</si>
  <si>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</si>
  <si>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</si>
  <si>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</si>
  <si>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</si>
  <si>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</si>
  <si>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</si>
  <si>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</si>
  <si>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</si>
  <si>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</si>
  <si>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</si>
  <si>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</si>
  <si>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</si>
  <si>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</si>
  <si>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</si>
  <si>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</si>
  <si>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</si>
  <si>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</si>
  <si>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</si>
  <si>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</si>
  <si>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</si>
  <si>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</si>
  <si>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</si>
  <si>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</si>
  <si>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</si>
  <si>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</si>
  <si>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</si>
  <si>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</si>
  <si>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</si>
  <si>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</si>
  <si>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</si>
  <si>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</si>
  <si>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</si>
  <si>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</si>
  <si>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</si>
  <si>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</si>
  <si>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</si>
  <si>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</si>
  <si>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</si>
  <si>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</si>
  <si>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</si>
  <si>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</si>
  <si>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</si>
  <si>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</si>
  <si>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</si>
  <si>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</si>
  <si>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</si>
  <si>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</si>
  <si>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</si>
  <si>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</si>
  <si>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</si>
  <si>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</si>
  <si>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</si>
  <si>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</si>
  <si>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</si>
  <si>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</si>
  <si>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</si>
  <si>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</si>
  <si>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</si>
  <si>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</si>
  <si>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</si>
  <si>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</si>
  <si>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</si>
  <si>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</si>
  <si>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</si>
  <si>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</si>
  <si>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</si>
  <si>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</si>
  <si>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</si>
  <si>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</si>
  <si>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</si>
  <si>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</si>
  <si>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</si>
  <si>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</si>
  <si>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</si>
  <si>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</si>
  <si>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</si>
  <si>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</si>
  <si>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</si>
  <si>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</si>
  <si>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</si>
  <si>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</si>
  <si>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</si>
  <si>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</si>
  <si>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</si>
  <si>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</si>
  <si>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</si>
  <si>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</si>
  <si>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</si>
  <si>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</si>
  <si>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</si>
  <si>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</si>
  <si>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</si>
  <si>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</si>
  <si>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</si>
  <si>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</si>
  <si>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</si>
  <si>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</si>
  <si>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</si>
  <si>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</si>
  <si>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</si>
  <si>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</si>
  <si>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</si>
  <si>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</si>
  <si>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</si>
  <si>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</si>
  <si>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</si>
  <si>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</si>
  <si>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</si>
  <si>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</si>
  <si>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</si>
  <si>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</si>
  <si>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</si>
  <si>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</si>
  <si>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</si>
  <si>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</si>
  <si>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</si>
  <si>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</si>
  <si>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</si>
  <si>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</si>
  <si>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</si>
  <si>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</si>
  <si>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</si>
  <si>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</si>
  <si>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</si>
  <si>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</si>
  <si>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</si>
  <si>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</si>
  <si>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</si>
  <si>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</si>
  <si>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</si>
  <si>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</si>
  <si>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</si>
  <si>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</si>
  <si>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</si>
  <si>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</si>
  <si>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</si>
  <si>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</si>
  <si>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</si>
  <si>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</si>
  <si>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</si>
  <si>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</si>
  <si>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</si>
  <si>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</si>
  <si>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</si>
  <si>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</si>
  <si>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</si>
  <si>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</si>
  <si>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</si>
  <si>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</si>
  <si>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</si>
  <si>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</si>
  <si>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</si>
  <si>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</si>
  <si>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</si>
  <si>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</si>
  <si>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</si>
  <si>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</si>
  <si>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</si>
  <si>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</si>
  <si>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</si>
  <si>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</si>
  <si>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</si>
  <si>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</si>
  <si>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</si>
  <si>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</si>
  <si>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</si>
  <si>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</si>
  <si>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</si>
  <si>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</si>
  <si>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</si>
  <si>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</si>
  <si>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</si>
  <si>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</si>
  <si>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</si>
  <si>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</si>
  <si>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</si>
  <si>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</si>
  <si>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</si>
  <si>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</si>
  <si>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</si>
  <si>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</si>
  <si>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</si>
  <si>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</si>
  <si>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</si>
  <si>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</si>
  <si>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</si>
  <si>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</si>
  <si>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</si>
  <si>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</si>
  <si>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</si>
  <si>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</si>
  <si>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</si>
  <si>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</si>
  <si>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</si>
  <si>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</si>
  <si>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</si>
  <si>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</si>
  <si>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</si>
  <si>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</si>
  <si>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</si>
  <si>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</si>
  <si>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</si>
  <si>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</si>
  <si>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</si>
  <si>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</si>
  <si>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</si>
  <si>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</si>
  <si>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</si>
  <si>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</si>
  <si>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</si>
  <si>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</si>
  <si>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</si>
  <si>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</si>
  <si>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</si>
  <si>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</si>
  <si>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</si>
  <si>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</si>
  <si>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</si>
  <si>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</si>
  <si>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</si>
  <si>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</si>
  <si>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</si>
  <si>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</si>
  <si>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</si>
  <si>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</si>
  <si>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</si>
  <si>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</si>
  <si>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</si>
  <si>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</si>
  <si>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</si>
  <si>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</si>
  <si>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</si>
  <si>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</si>
  <si>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</si>
  <si>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</si>
  <si>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</si>
  <si>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</si>
  <si>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</si>
  <si>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</si>
  <si>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</si>
  <si>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</si>
  <si>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</si>
  <si>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</si>
  <si>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</si>
  <si>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</si>
  <si>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</si>
  <si>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</si>
  <si>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</si>
  <si>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</si>
  <si>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</si>
  <si>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</si>
  <si>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</si>
  <si>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</si>
  <si>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</si>
  <si>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</si>
  <si>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</si>
  <si>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</si>
  <si>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</si>
  <si>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</si>
  <si>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</si>
  <si>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</si>
  <si>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</si>
  <si>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</si>
  <si>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</si>
  <si>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</si>
  <si>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</si>
  <si>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</si>
  <si>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</si>
  <si>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</si>
  <si>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</si>
  <si>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</si>
  <si>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</si>
  <si>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</si>
  <si>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</si>
  <si>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</si>
  <si>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</si>
  <si>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</si>
  <si>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</si>
  <si>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</si>
  <si>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</si>
  <si>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</si>
  <si>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</si>
  <si>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</si>
  <si>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</si>
  <si>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</si>
  <si>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</si>
  <si>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</si>
  <si>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</si>
  <si>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</si>
  <si>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</si>
  <si>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</si>
  <si>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</si>
  <si>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</si>
  <si>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</si>
  <si>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</si>
  <si>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</si>
  <si>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</si>
  <si>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</si>
  <si>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</si>
  <si>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</si>
  <si>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</si>
  <si>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</si>
  <si>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</si>
  <si>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</si>
  <si>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</si>
  <si>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</si>
  <si>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</si>
  <si>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</si>
  <si>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</si>
  <si>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</si>
  <si>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</si>
  <si>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</si>
  <si>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</si>
  <si>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</si>
  <si>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</si>
  <si>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</si>
  <si>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</si>
  <si>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</si>
  <si>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</si>
  <si>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</si>
  <si>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</si>
  <si>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</si>
  <si>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</si>
  <si>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</si>
  <si>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</si>
  <si>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</si>
  <si>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</si>
  <si>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</si>
  <si>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</si>
  <si>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</si>
  <si>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</si>
  <si>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</si>
  <si>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</si>
  <si>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</si>
  <si>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</si>
  <si>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</si>
  <si>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</si>
  <si>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</si>
  <si>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</si>
  <si>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</si>
  <si>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</si>
  <si>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</si>
  <si>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</si>
  <si>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</si>
  <si>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</si>
  <si>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</si>
  <si>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</si>
  <si>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</si>
  <si>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</si>
  <si>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</si>
  <si>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</si>
  <si>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</si>
  <si>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</si>
  <si>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</si>
  <si>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</si>
  <si>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</si>
  <si>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</si>
  <si>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</si>
  <si>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</si>
  <si>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</si>
  <si>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</si>
  <si>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</si>
  <si>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</si>
  <si>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</si>
  <si>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</si>
  <si>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</si>
  <si>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</si>
  <si>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</si>
  <si>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</si>
  <si>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</si>
  <si>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</si>
  <si>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</si>
  <si>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</si>
  <si>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</si>
  <si>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</si>
  <si>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</si>
  <si>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</si>
  <si>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</si>
  <si>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</si>
  <si>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</si>
  <si>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</si>
  <si>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</si>
  <si>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</si>
  <si>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</si>
  <si>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</si>
  <si>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</si>
  <si>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</si>
  <si>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</si>
  <si>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</si>
  <si>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</si>
  <si>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</si>
  <si>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</si>
  <si>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</si>
  <si>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</si>
  <si>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</si>
  <si>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</si>
  <si>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</si>
  <si>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</si>
  <si>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</si>
  <si>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</si>
  <si>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</si>
  <si>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</si>
  <si>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</si>
  <si>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</si>
  <si>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</si>
  <si>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</si>
  <si>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</si>
  <si>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</si>
  <si>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</si>
  <si>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</si>
  <si>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</si>
  <si>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</si>
  <si>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</si>
  <si>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</si>
  <si>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</si>
  <si>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</si>
  <si>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</si>
  <si>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</si>
  <si>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</si>
  <si>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</si>
  <si>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</si>
  <si>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</si>
  <si>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</si>
  <si>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</si>
  <si>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</si>
  <si>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</si>
  <si>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</si>
  <si>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</si>
  <si>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</si>
  <si>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</si>
  <si>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</si>
  <si>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</si>
  <si>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</si>
  <si>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</si>
  <si>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</si>
  <si>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</si>
  <si>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</si>
  <si>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</si>
  <si>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</si>
  <si>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</si>
  <si>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</si>
  <si>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</si>
  <si>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</si>
  <si>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</si>
  <si>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</si>
  <si>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</si>
  <si>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</si>
  <si>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</si>
  <si>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</si>
  <si>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</si>
  <si>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</si>
  <si>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</si>
  <si>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</si>
  <si>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</si>
  <si>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</si>
  <si>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</si>
  <si>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</si>
  <si>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</si>
  <si>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</si>
  <si>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</si>
  <si>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</si>
  <si>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</si>
  <si>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</si>
  <si>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</si>
  <si>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</si>
  <si>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</si>
  <si>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</si>
  <si>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</si>
  <si>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</si>
  <si>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</si>
  <si>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</si>
  <si>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</si>
  <si>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</si>
  <si>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</si>
  <si>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</si>
  <si>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</si>
  <si>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</si>
  <si>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</si>
  <si>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</si>
  <si>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</si>
  <si>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</si>
  <si>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</si>
  <si>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</si>
  <si>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</si>
  <si>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</si>
  <si>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</si>
  <si>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</si>
  <si>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</si>
  <si>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</si>
  <si>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</si>
  <si>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</si>
  <si>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</si>
  <si>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</si>
  <si>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</si>
  <si>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</si>
  <si>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</si>
  <si>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</si>
  <si>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</si>
  <si>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</si>
  <si>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</si>
  <si>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</si>
  <si>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</si>
  <si>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</si>
  <si>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</si>
  <si>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</si>
  <si>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</si>
  <si>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</si>
  <si>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</si>
  <si>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</si>
  <si>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</si>
  <si>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</si>
  <si>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</si>
  <si>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</si>
  <si>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</si>
  <si>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</si>
  <si>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</si>
  <si>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</si>
  <si>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</si>
  <si>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</si>
  <si>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</si>
  <si>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</si>
  <si>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</si>
  <si>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</si>
  <si>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</si>
  <si>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</si>
  <si>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</si>
  <si>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</si>
  <si>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</si>
  <si>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</si>
  <si>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</si>
  <si>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</si>
  <si>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</si>
  <si>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</si>
  <si>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</si>
  <si>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</si>
  <si>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</si>
  <si>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</si>
  <si>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</si>
  <si>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</si>
  <si>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</si>
  <si>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</si>
  <si>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</si>
  <si>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</si>
  <si>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</si>
  <si>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</si>
  <si>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</si>
  <si>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</si>
  <si>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</si>
  <si>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</si>
  <si>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</si>
  <si>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</si>
  <si>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</si>
  <si>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</si>
  <si>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</si>
  <si>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</si>
  <si>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</si>
  <si>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</si>
  <si>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</si>
  <si>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</si>
  <si>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</si>
  <si>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</si>
  <si>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</si>
  <si>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</si>
  <si>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</si>
  <si>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</si>
  <si>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</si>
  <si>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</si>
  <si>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</si>
  <si>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</si>
  <si>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</si>
  <si>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</si>
  <si>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</si>
  <si>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</si>
  <si>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</si>
  <si>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</si>
  <si>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</si>
  <si>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</si>
  <si>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</si>
  <si>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</si>
  <si>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</si>
  <si>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</si>
  <si>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</si>
  <si>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</si>
  <si>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</si>
  <si>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</si>
  <si>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</si>
  <si>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</si>
  <si>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</si>
  <si>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</si>
  <si>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</si>
  <si>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</si>
  <si>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</si>
  <si>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</si>
  <si>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</si>
  <si>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</si>
  <si>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</si>
  <si>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</si>
  <si>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</si>
  <si>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</si>
  <si>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</si>
  <si>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</si>
  <si>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</si>
  <si>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</si>
  <si>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</si>
  <si>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</si>
  <si>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</si>
  <si>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</si>
  <si>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</si>
  <si>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</si>
  <si>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</si>
  <si>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</si>
  <si>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</si>
  <si>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</si>
  <si>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</si>
  <si>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</si>
  <si>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</si>
  <si>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</si>
  <si>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</si>
  <si>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</si>
  <si>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</si>
  <si>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</si>
  <si>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</si>
  <si>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</si>
  <si>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</si>
  <si>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</si>
  <si>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</si>
  <si>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</si>
  <si>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</si>
  <si>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</si>
  <si>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</si>
  <si>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</si>
  <si>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</si>
  <si>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</si>
  <si>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</si>
  <si>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</si>
  <si>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</si>
  <si>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</si>
  <si>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</si>
  <si>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</si>
  <si>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</si>
  <si>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</si>
  <si>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</si>
  <si>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</si>
  <si>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</si>
  <si>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</si>
  <si>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</si>
  <si>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</si>
  <si>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</si>
  <si>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</si>
  <si>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</si>
  <si>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</si>
  <si>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</si>
  <si>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</si>
  <si>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</si>
  <si>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</si>
  <si>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</si>
  <si>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</si>
  <si>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</si>
  <si>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</si>
  <si>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</si>
  <si>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</si>
  <si>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</si>
  <si>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</si>
  <si>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</si>
  <si>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</si>
  <si>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</si>
  <si>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</si>
  <si>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</si>
  <si>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</si>
  <si>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</si>
  <si>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</si>
  <si>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</si>
  <si>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</si>
  <si>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</si>
  <si>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</si>
  <si>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</si>
  <si>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</si>
  <si>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</si>
  <si>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</si>
  <si>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</si>
  <si>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</si>
  <si>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</si>
  <si>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</si>
  <si>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</si>
  <si>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</si>
  <si>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</si>
  <si>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</si>
  <si>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</si>
  <si>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</si>
  <si>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</si>
  <si>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</si>
  <si>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</si>
  <si>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</si>
  <si>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</si>
  <si>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</si>
  <si>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</si>
  <si>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</si>
  <si>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</si>
  <si>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</si>
  <si>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</si>
  <si>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</si>
  <si>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</si>
  <si>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</si>
  <si>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</si>
  <si>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</si>
  <si>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</si>
  <si>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</si>
  <si>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</si>
  <si>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</si>
  <si>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</si>
  <si>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</si>
  <si>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</si>
  <si>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</si>
  <si>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</si>
  <si>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</si>
  <si>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</si>
  <si>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</si>
  <si>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</si>
  <si>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</si>
  <si>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</si>
  <si>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</si>
  <si>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</si>
  <si>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</si>
  <si>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</si>
  <si>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</si>
  <si>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</si>
  <si>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</si>
  <si>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</si>
  <si>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</si>
  <si>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</si>
  <si>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</si>
  <si>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</si>
  <si>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</si>
  <si>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</si>
  <si>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</si>
  <si>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</si>
  <si>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</si>
  <si>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</si>
  <si>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</si>
  <si>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</si>
  <si>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</si>
  <si>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</si>
  <si>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</si>
  <si>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</si>
  <si>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</si>
  <si>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</si>
  <si>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</si>
  <si>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</si>
  <si>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</si>
  <si>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</si>
  <si>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</si>
  <si>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</si>
  <si>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</si>
  <si>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</si>
  <si>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</si>
  <si>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</si>
  <si>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</si>
  <si>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</si>
  <si>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</si>
  <si>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</si>
  <si>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</si>
  <si>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</si>
  <si>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</si>
  <si>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</si>
  <si>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</si>
  <si>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</si>
  <si>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</si>
  <si>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</si>
  <si>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</si>
  <si>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</si>
  <si>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</si>
  <si>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</si>
  <si>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</si>
  <si>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</si>
  <si>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</si>
  <si>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</si>
  <si>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</si>
  <si>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</si>
  <si>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</si>
  <si>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</si>
  <si>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</si>
  <si>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</si>
  <si>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</si>
  <si>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</si>
  <si>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</si>
  <si>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</si>
  <si>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</si>
  <si>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</si>
  <si>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</si>
  <si>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</si>
  <si>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</si>
  <si>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</si>
  <si>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</si>
  <si>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</si>
  <si>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</si>
  <si>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</si>
  <si>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</si>
  <si>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</si>
  <si>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</si>
  <si>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</si>
  <si>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</si>
  <si>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</si>
  <si>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</si>
  <si>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</si>
  <si>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</si>
  <si>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</si>
  <si>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</si>
  <si>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</si>
  <si>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</si>
  <si>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</si>
  <si>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</si>
  <si>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</si>
  <si>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</si>
  <si>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</si>
  <si>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</si>
  <si>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</si>
  <si>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</si>
  <si>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</si>
  <si>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</si>
  <si>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</si>
  <si>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</si>
  <si>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</si>
  <si>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</si>
  <si>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</si>
  <si>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</si>
  <si>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</si>
  <si>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</si>
  <si>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</si>
  <si>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</si>
  <si>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</si>
  <si>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</si>
  <si>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</si>
  <si>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</si>
  <si>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</si>
  <si>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</si>
  <si>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</si>
  <si>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</si>
  <si>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</si>
  <si>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</si>
  <si>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</si>
  <si>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</si>
  <si>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</si>
  <si>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</si>
  <si>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</si>
  <si>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</si>
  <si>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</si>
  <si>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</si>
  <si>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</si>
  <si>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</si>
  <si>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</si>
  <si>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</si>
  <si>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</si>
  <si>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</si>
  <si>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</si>
  <si>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</si>
  <si>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</si>
  <si>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</si>
  <si>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</si>
  <si>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</si>
  <si>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</si>
  <si>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</si>
  <si>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</si>
  <si>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</si>
  <si>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</si>
  <si>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</si>
  <si>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</si>
  <si>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</si>
  <si>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</si>
  <si>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</si>
  <si>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</si>
  <si>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</si>
  <si>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</si>
  <si>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</si>
  <si>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</si>
  <si>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</si>
  <si>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</si>
  <si>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</si>
  <si>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</si>
  <si>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</si>
  <si>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</si>
  <si>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</si>
  <si>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</si>
  <si>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</si>
  <si>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</si>
  <si>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</si>
  <si>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</si>
  <si>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</si>
  <si>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</si>
  <si>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</si>
  <si>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</si>
  <si>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</si>
  <si>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</si>
  <si>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</si>
  <si>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</si>
  <si>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</si>
  <si>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</si>
  <si>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</si>
  <si>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</si>
  <si>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</si>
  <si>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</si>
  <si>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</si>
  <si>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</si>
  <si>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</si>
  <si>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</si>
  <si>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</si>
  <si>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</si>
  <si>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</si>
  <si>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</si>
  <si>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</si>
  <si>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</si>
  <si>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</si>
  <si>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</si>
  <si>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</si>
  <si>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</si>
  <si>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</si>
  <si>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</si>
  <si>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</si>
  <si>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</si>
  <si>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</si>
  <si>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</si>
  <si>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</si>
  <si>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</si>
  <si>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</si>
  <si>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</si>
  <si>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</si>
  <si>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</si>
  <si>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</si>
  <si>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</si>
  <si>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</si>
  <si>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</si>
  <si>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</si>
  <si>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</si>
  <si>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</si>
  <si>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</si>
  <si>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</si>
  <si>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</si>
  <si>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</si>
  <si>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</si>
  <si>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</si>
  <si>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</si>
  <si>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</si>
  <si>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</si>
  <si>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</si>
  <si>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</si>
  <si>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</si>
  <si>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</si>
  <si>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</si>
  <si>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</si>
  <si>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</si>
  <si>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</si>
  <si>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</si>
  <si>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</si>
  <si>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</si>
  <si>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</si>
  <si>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</si>
  <si>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</si>
  <si>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</si>
  <si>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</si>
  <si>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</si>
  <si>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</si>
  <si>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</si>
  <si>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</si>
  <si>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</si>
  <si>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</si>
  <si>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</si>
  <si>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</si>
  <si>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</si>
  <si>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</si>
  <si>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</si>
  <si>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</si>
  <si>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</si>
  <si>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</si>
  <si>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</si>
  <si>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</si>
  <si>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</si>
  <si>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</si>
  <si>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</si>
  <si>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</si>
  <si>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</si>
  <si>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</si>
  <si>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</si>
  <si>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</si>
  <si>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</si>
  <si>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</si>
  <si>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</si>
  <si>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</si>
  <si>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</si>
  <si>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</si>
  <si>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</si>
  <si>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</si>
  <si>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</si>
  <si>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</si>
  <si>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</si>
  <si>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</si>
  <si>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</si>
  <si>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</si>
  <si>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</si>
  <si>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</si>
  <si>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</si>
  <si>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</si>
  <si>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</si>
  <si>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</si>
  <si>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</si>
  <si>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</si>
  <si>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</si>
  <si>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</si>
  <si>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</si>
  <si>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</si>
  <si>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</si>
  <si>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</si>
  <si>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</si>
  <si>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</si>
  <si>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</si>
  <si>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</si>
  <si>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</si>
  <si>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</si>
  <si>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</si>
  <si>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</si>
  <si>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</si>
  <si>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</si>
  <si>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</si>
  <si>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</si>
  <si>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</si>
  <si>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</si>
  <si>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</si>
  <si>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</si>
  <si>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</si>
  <si>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</si>
  <si>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</si>
  <si>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</si>
  <si>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</si>
  <si>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</si>
  <si>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</si>
  <si>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</si>
  <si>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</si>
  <si>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</si>
  <si>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</si>
  <si>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</si>
  <si>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</si>
  <si>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</si>
  <si>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</si>
  <si>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</si>
  <si>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</si>
  <si>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</si>
  <si>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</si>
  <si>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</si>
  <si>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</si>
  <si>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</si>
  <si>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</si>
  <si>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</si>
  <si>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</si>
  <si>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</si>
  <si>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</si>
  <si>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</si>
  <si>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</si>
  <si>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</si>
  <si>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</si>
  <si>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</si>
  <si>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</si>
  <si>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</si>
  <si>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</si>
  <si>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</si>
  <si>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</si>
  <si>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</si>
  <si>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</si>
  <si>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</si>
  <si>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</si>
  <si>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</si>
  <si>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</si>
  <si>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</si>
  <si>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</si>
  <si>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</si>
  <si>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</si>
  <si>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</si>
  <si>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</si>
  <si>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</si>
  <si>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</si>
  <si>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</si>
  <si>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</si>
  <si>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</si>
  <si>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</si>
  <si>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</si>
  <si>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</si>
  <si>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</si>
  <si>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</si>
  <si>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</si>
  <si>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</si>
  <si>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</si>
  <si>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</si>
  <si>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</si>
  <si>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</si>
  <si>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</si>
  <si>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</si>
  <si>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</si>
  <si>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</si>
  <si>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</si>
  <si>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</si>
  <si>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</si>
  <si>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</si>
  <si>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</si>
  <si>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</si>
  <si>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</si>
  <si>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</si>
  <si>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</si>
  <si>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</si>
  <si>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</si>
  <si>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</si>
  <si>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</si>
  <si>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</si>
  <si>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</si>
  <si>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</si>
  <si>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</si>
  <si>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</si>
  <si>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</si>
  <si>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</si>
  <si>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</si>
  <si>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</si>
  <si>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</si>
  <si>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</si>
  <si>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</si>
  <si>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</si>
  <si>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</si>
  <si>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</si>
  <si>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</si>
  <si>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</si>
  <si>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</si>
  <si>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</si>
  <si>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</si>
  <si>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</si>
  <si>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</si>
  <si>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</si>
  <si>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</si>
  <si>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</si>
  <si>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</si>
  <si>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</si>
  <si>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</si>
  <si>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</si>
  <si>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</si>
  <si>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</si>
  <si>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</si>
  <si>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</si>
  <si>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</si>
  <si>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</si>
  <si>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</si>
  <si>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</si>
  <si>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</si>
  <si>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</si>
  <si>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</si>
  <si>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</si>
  <si>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</si>
  <si>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</si>
  <si>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</si>
  <si>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</si>
  <si>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</si>
  <si>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</si>
  <si>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</si>
  <si>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</si>
  <si>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</si>
  <si>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</si>
  <si>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</si>
  <si>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</si>
  <si>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</si>
  <si>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</si>
  <si>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</si>
  <si>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</si>
  <si>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</si>
  <si>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</si>
  <si>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</si>
  <si>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</si>
  <si>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</si>
  <si>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</si>
  <si>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</si>
  <si>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</si>
  <si>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</si>
  <si>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</si>
  <si>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</si>
  <si>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</si>
  <si>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</si>
  <si>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</si>
  <si>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</si>
  <si>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</si>
  <si>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</si>
  <si>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</si>
  <si>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</si>
  <si>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</si>
  <si>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</si>
  <si>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</si>
  <si>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</si>
  <si>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</si>
  <si>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</si>
  <si>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</si>
  <si>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</si>
  <si>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</si>
  <si>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</si>
  <si>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</si>
  <si>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</si>
  <si>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</si>
  <si>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</si>
  <si>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</si>
  <si>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</si>
  <si>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</si>
  <si>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</si>
  <si>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</si>
  <si>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</si>
  <si>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</si>
  <si>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</si>
  <si>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</si>
  <si>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</si>
  <si>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</si>
  <si>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</si>
  <si>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</si>
  <si>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</si>
  <si>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</si>
  <si>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</si>
  <si>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</si>
  <si>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</si>
  <si>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</si>
  <si>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</si>
  <si>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</si>
  <si>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</si>
  <si>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</si>
  <si>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</si>
  <si>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</si>
  <si>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</si>
  <si>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</si>
  <si>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</si>
  <si>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</si>
  <si>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</si>
  <si>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</si>
  <si>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</si>
  <si>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</si>
  <si>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</si>
  <si>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</si>
  <si>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</si>
  <si>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</si>
  <si>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</si>
  <si>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</si>
  <si>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</si>
  <si>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</si>
  <si>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</si>
  <si>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</si>
  <si>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</si>
  <si>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</si>
  <si>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</si>
  <si>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</si>
  <si>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</si>
  <si>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</si>
  <si>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</si>
  <si>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</si>
  <si>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</si>
  <si>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</si>
  <si>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</si>
  <si>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</si>
  <si>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</si>
  <si>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</si>
  <si>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</si>
  <si>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</si>
  <si>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</si>
  <si>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</si>
  <si>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</si>
  <si>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</si>
  <si>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</si>
  <si>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</si>
  <si>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</si>
  <si>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</si>
  <si>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</si>
  <si>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</si>
  <si>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</si>
  <si>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</si>
  <si>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</si>
  <si>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</si>
  <si>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</si>
  <si>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</si>
  <si>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</si>
  <si>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</si>
  <si>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</si>
  <si>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</si>
  <si>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</si>
  <si>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</si>
  <si>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</si>
  <si>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</si>
  <si>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</si>
  <si>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</si>
  <si>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</si>
  <si>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</si>
  <si>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</si>
  <si>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</si>
  <si>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</si>
  <si>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</si>
  <si>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</si>
  <si>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</si>
  <si>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</si>
  <si>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</si>
  <si>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</si>
  <si>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</si>
  <si>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</si>
  <si>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</si>
  <si>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</si>
  <si>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</si>
  <si>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</si>
  <si>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</si>
  <si>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</si>
  <si>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</si>
  <si>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</si>
  <si>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</si>
  <si>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</si>
  <si>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</si>
  <si>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</si>
  <si>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</si>
  <si>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</si>
  <si>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</si>
  <si>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</si>
  <si>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</si>
  <si>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</si>
  <si>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</si>
  <si>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</si>
  <si>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</si>
  <si>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</si>
  <si>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</si>
  <si>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</si>
  <si>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</si>
  <si>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</si>
  <si>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</si>
  <si>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</si>
  <si>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</si>
  <si>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</si>
  <si>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</si>
  <si>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</si>
  <si>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</si>
  <si>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</si>
  <si>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</si>
  <si>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</si>
  <si>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</si>
  <si>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</si>
  <si>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</si>
  <si>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</si>
  <si>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</si>
  <si>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</si>
  <si>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</si>
  <si>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</si>
  <si>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</si>
  <si>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</si>
  <si>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</si>
  <si>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</si>
  <si>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</si>
  <si>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</si>
  <si>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</si>
  <si>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</si>
  <si>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</si>
  <si>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</si>
  <si>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</si>
  <si>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</si>
  <si>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</si>
  <si>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</si>
  <si>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</si>
  <si>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</si>
  <si>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</si>
  <si>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</si>
  <si>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</si>
  <si>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</si>
  <si>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</si>
  <si>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</si>
  <si>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</si>
  <si>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</si>
  <si>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</si>
  <si>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</si>
  <si>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</si>
  <si>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</si>
  <si>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</si>
  <si>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</si>
  <si>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</si>
  <si>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</si>
  <si>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</si>
  <si>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</si>
  <si>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</si>
  <si>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</si>
  <si>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</si>
  <si>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</si>
  <si>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</si>
  <si>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</si>
  <si>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</si>
  <si>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</si>
  <si>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</si>
  <si>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</si>
  <si>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</si>
  <si>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</si>
  <si>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</si>
  <si>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</si>
  <si>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</si>
  <si>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</si>
  <si>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</si>
  <si>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</si>
  <si>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</si>
  <si>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</si>
  <si>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</si>
  <si>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</si>
  <si>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</si>
  <si>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</si>
  <si>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</si>
  <si>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</si>
  <si>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</si>
  <si>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</si>
  <si>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</si>
  <si>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</si>
  <si>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</si>
  <si>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</si>
  <si>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</si>
  <si>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</si>
  <si>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</si>
  <si>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</si>
  <si>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</si>
  <si>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</si>
  <si>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</si>
  <si>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</si>
  <si>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</si>
  <si>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</si>
  <si>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</si>
  <si>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</si>
  <si>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</si>
  <si>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</si>
  <si>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</si>
  <si>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</si>
  <si>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</si>
  <si>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</si>
  <si>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</si>
  <si>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</si>
  <si>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</si>
  <si>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</si>
  <si>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</si>
  <si>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</si>
  <si>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</si>
  <si>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</si>
  <si>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</si>
  <si>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</si>
  <si>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</si>
  <si>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</si>
  <si>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</si>
  <si>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</si>
  <si>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</si>
  <si>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</si>
  <si>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</si>
  <si>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</si>
  <si>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</si>
  <si>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</si>
  <si>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</si>
  <si>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</si>
  <si>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</si>
  <si>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</si>
  <si>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</si>
  <si>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</si>
  <si>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</si>
  <si>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</si>
  <si>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</si>
  <si>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</si>
  <si>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</si>
  <si>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</si>
  <si>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</si>
  <si>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</si>
  <si>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</si>
  <si>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</si>
  <si>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</si>
  <si>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</si>
  <si>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</si>
  <si>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</si>
  <si>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</si>
  <si>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</si>
  <si>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</si>
  <si>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</si>
  <si>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</si>
  <si>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</si>
  <si>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</si>
  <si>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</si>
  <si>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</si>
  <si>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</si>
  <si>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</si>
  <si>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</si>
  <si>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</si>
  <si>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</si>
  <si>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</si>
  <si>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</si>
  <si>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</si>
  <si>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</si>
  <si>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</si>
  <si>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</si>
  <si>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</si>
  <si>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</si>
  <si>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</si>
  <si>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</si>
  <si>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</si>
  <si>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</si>
  <si>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</si>
  <si>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</si>
  <si>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</si>
  <si>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</si>
  <si>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</si>
  <si>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</si>
  <si>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</si>
  <si>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</si>
  <si>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</si>
  <si>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</si>
  <si>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</si>
  <si>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</si>
  <si>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</si>
  <si>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</si>
  <si>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</si>
  <si>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</si>
  <si>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</si>
  <si>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</si>
  <si>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</si>
  <si>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</si>
  <si>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</si>
  <si>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</si>
  <si>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</si>
  <si>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</si>
  <si>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</si>
  <si>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</si>
  <si>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</si>
  <si>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</si>
  <si>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</si>
  <si>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</si>
  <si>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</si>
  <si>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</si>
  <si>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</si>
  <si>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</si>
  <si>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</si>
  <si>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</si>
  <si>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</si>
  <si>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</si>
  <si>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</si>
  <si>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</si>
  <si>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</si>
  <si>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</si>
  <si>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</si>
  <si>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</si>
  <si>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</si>
  <si>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</si>
  <si>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</si>
  <si>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</si>
  <si>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</si>
  <si>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</si>
  <si>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</si>
  <si>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</si>
  <si>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</si>
  <si>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</si>
  <si>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</si>
  <si>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</si>
  <si>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</si>
  <si>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</si>
  <si>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</si>
  <si>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</si>
  <si>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</si>
  <si>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</si>
  <si>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</si>
  <si>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</si>
  <si>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</si>
  <si>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</si>
  <si>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</si>
  <si>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</si>
  <si>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</si>
  <si>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</si>
  <si>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</si>
  <si>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</si>
  <si>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</si>
  <si>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</si>
  <si>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</si>
  <si>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</si>
  <si>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</si>
  <si>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</si>
  <si>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</si>
  <si>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</si>
  <si>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</si>
  <si>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</si>
  <si>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</si>
  <si>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</si>
  <si>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</si>
  <si>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</si>
  <si>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</si>
  <si>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</si>
  <si>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</si>
  <si>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</si>
  <si>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</si>
  <si>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</si>
  <si>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</si>
  <si>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</si>
  <si>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</si>
  <si>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</si>
  <si>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</si>
  <si>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</si>
  <si>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</si>
  <si>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</si>
  <si>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</si>
  <si>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</si>
  <si>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</si>
  <si>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</si>
  <si>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</si>
  <si>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</si>
  <si>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</si>
  <si>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</si>
  <si>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</si>
  <si>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</si>
  <si>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</si>
  <si>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</si>
  <si>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</si>
  <si>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</si>
  <si>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</si>
  <si>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</si>
  <si>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</si>
  <si>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</si>
  <si>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</si>
  <si>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</si>
  <si>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</si>
  <si>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</si>
  <si>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</si>
  <si>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</si>
  <si>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</si>
  <si>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</si>
  <si>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</si>
  <si>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</si>
  <si>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</si>
  <si>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</si>
  <si>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</si>
  <si>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</si>
  <si>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</si>
  <si>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</si>
  <si>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</si>
  <si>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</si>
  <si>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</si>
  <si>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</si>
  <si>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</si>
  <si>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</si>
  <si>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</si>
  <si>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</si>
  <si>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</si>
  <si>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</si>
  <si>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</si>
  <si>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</si>
  <si>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</si>
  <si>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</si>
  <si>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</si>
  <si>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</si>
  <si>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</si>
  <si>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</si>
  <si>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</si>
  <si>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</si>
  <si>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</si>
  <si>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</si>
  <si>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</si>
  <si>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</si>
  <si>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</si>
  <si>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</si>
  <si>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</si>
  <si>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</si>
  <si>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</si>
  <si>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</si>
  <si>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</si>
  <si>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</si>
  <si>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</si>
  <si>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</si>
  <si>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</si>
  <si>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</si>
  <si>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</si>
  <si>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</si>
  <si>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</si>
  <si>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</si>
  <si>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</si>
  <si>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</si>
  <si>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</si>
  <si>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</si>
  <si>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</si>
  <si>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</si>
  <si>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</si>
  <si>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</si>
  <si>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</si>
  <si>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</si>
  <si>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</si>
  <si>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</si>
  <si>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</si>
  <si>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</si>
  <si>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</si>
  <si>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</si>
  <si>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</si>
  <si>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</si>
  <si>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</si>
  <si>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</si>
  <si>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</si>
  <si>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</si>
  <si>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</si>
  <si>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</si>
  <si>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</si>
  <si>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</si>
  <si>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</si>
  <si>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</si>
  <si>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</si>
  <si>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</si>
  <si>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</si>
  <si>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</si>
  <si>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</si>
  <si>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</si>
  <si>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</si>
  <si>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</si>
  <si>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</si>
  <si>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</si>
  <si>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</si>
  <si>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</si>
  <si>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</si>
  <si>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</si>
  <si>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</si>
  <si>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</si>
  <si>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</si>
  <si>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</si>
  <si>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</si>
  <si>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</si>
  <si>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</si>
  <si>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</si>
  <si>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</si>
  <si>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</si>
  <si>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</si>
  <si>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</si>
  <si>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</si>
  <si>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</si>
  <si>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</si>
  <si>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</si>
  <si>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</si>
  <si>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</si>
  <si>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</si>
  <si>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</si>
  <si>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</si>
  <si>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</si>
  <si>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</si>
  <si>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</si>
  <si>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</si>
  <si>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</si>
  <si>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</si>
  <si>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</si>
  <si>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</si>
  <si>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</si>
  <si>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</si>
  <si>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</si>
  <si>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</si>
  <si>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</si>
  <si>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</si>
  <si>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</si>
  <si>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</si>
  <si>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</si>
  <si>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</si>
  <si>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</si>
  <si>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</si>
  <si>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</si>
  <si>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</si>
  <si>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</si>
  <si>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</si>
  <si>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</si>
  <si>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</si>
  <si>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</si>
  <si>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</si>
  <si>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</si>
  <si>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</si>
  <si>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</si>
  <si>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</si>
  <si>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</si>
  <si>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</si>
  <si>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</si>
  <si>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</si>
  <si>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</si>
  <si>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</si>
  <si>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</si>
  <si>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</si>
  <si>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</si>
  <si>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</si>
  <si>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</si>
  <si>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</si>
  <si>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</si>
  <si>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</si>
  <si>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</si>
  <si>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</si>
  <si>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</si>
  <si>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</si>
  <si>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</si>
  <si>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</si>
  <si>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</si>
  <si>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</si>
  <si>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</si>
  <si>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</si>
  <si>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</si>
  <si>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</si>
  <si>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</si>
  <si>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</si>
  <si>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</si>
  <si>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</si>
  <si>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</si>
  <si>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</si>
  <si>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</si>
  <si>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</si>
  <si>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</si>
  <si>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</si>
  <si>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</si>
  <si>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</si>
  <si>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</si>
  <si>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</si>
  <si>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</si>
  <si>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</si>
  <si>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</si>
  <si>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</si>
  <si>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</si>
  <si>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</si>
  <si>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</si>
  <si>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</si>
  <si>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</si>
  <si>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</si>
  <si>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</si>
  <si>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</si>
  <si>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</si>
  <si>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</si>
  <si>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</si>
  <si>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</si>
  <si>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</si>
  <si>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</si>
  <si>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</si>
  <si>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</si>
  <si>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</si>
  <si>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</si>
  <si>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</si>
  <si>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</si>
  <si>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</si>
  <si>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</si>
  <si>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</si>
  <si>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</si>
  <si>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</si>
  <si>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</si>
  <si>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</si>
  <si>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</si>
  <si>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</si>
  <si>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</si>
  <si>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</si>
  <si>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</si>
  <si>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</si>
  <si>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</si>
  <si>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</si>
  <si>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</si>
  <si>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</si>
  <si>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</si>
  <si>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</si>
  <si>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</si>
  <si>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</si>
  <si>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</si>
  <si>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</si>
  <si>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</si>
  <si>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</si>
  <si>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</si>
  <si>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</si>
  <si>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</si>
  <si>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</si>
  <si>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</si>
  <si>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</si>
  <si>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</si>
  <si>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</si>
  <si>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</si>
  <si>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</si>
  <si>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</si>
  <si>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</si>
  <si>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</si>
  <si>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</si>
  <si>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</si>
  <si>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</si>
  <si>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</si>
  <si>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</si>
  <si>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</si>
  <si>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</si>
  <si>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</si>
  <si>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</si>
  <si>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</si>
  <si>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</si>
  <si>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</si>
  <si>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</si>
  <si>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</si>
  <si>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</si>
  <si>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</si>
  <si>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</si>
  <si>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</si>
  <si>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</si>
  <si>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</si>
  <si>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</si>
  <si>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</si>
  <si>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</si>
  <si>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</si>
  <si>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</si>
  <si>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</si>
  <si>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</si>
  <si>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</si>
  <si>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</si>
  <si>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</si>
  <si>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</si>
  <si>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</si>
  <si>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</si>
  <si>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</si>
  <si>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</si>
  <si>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</si>
  <si>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</si>
  <si>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</si>
  <si>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</si>
  <si>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</si>
  <si>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</si>
  <si>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</si>
  <si>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</si>
  <si>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</si>
  <si>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</si>
  <si>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</si>
  <si>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</si>
  <si>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</si>
  <si>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</si>
  <si>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</si>
  <si>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</si>
  <si>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</si>
  <si>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</si>
  <si>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</si>
  <si>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</si>
  <si>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</si>
  <si>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</si>
  <si>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</si>
  <si>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</si>
  <si>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</si>
  <si>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</si>
  <si>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</si>
  <si>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</si>
  <si>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</si>
  <si>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</si>
  <si>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</si>
  <si>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</si>
  <si>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</si>
  <si>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</si>
  <si>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</si>
  <si>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</si>
  <si>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</si>
  <si>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</si>
  <si>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</si>
  <si>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</si>
  <si>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</si>
  <si>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</si>
  <si>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</si>
  <si>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</si>
  <si>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</si>
  <si>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</si>
  <si>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</si>
  <si>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</si>
  <si>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</si>
  <si>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</si>
  <si>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</si>
  <si>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</si>
  <si>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</si>
  <si>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</si>
  <si>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</si>
  <si>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</si>
  <si>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</si>
  <si>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</si>
  <si>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</si>
  <si>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</si>
  <si>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</si>
  <si>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</si>
  <si>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</si>
  <si>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</si>
  <si>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</si>
  <si>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</si>
  <si>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</si>
  <si>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</si>
  <si>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</si>
  <si>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</si>
  <si>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</si>
  <si>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</si>
  <si>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</si>
  <si>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</si>
  <si>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</si>
  <si>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</si>
  <si>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</si>
  <si>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</si>
  <si>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</si>
  <si>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</si>
  <si>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</si>
  <si>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</si>
  <si>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</si>
  <si>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</si>
  <si>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</si>
  <si>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</si>
  <si>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</si>
  <si>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</si>
  <si>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</si>
  <si>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</si>
  <si>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</si>
  <si>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</si>
  <si>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</si>
  <si>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</si>
  <si>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</si>
  <si>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</si>
  <si>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</si>
  <si>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</si>
  <si>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</si>
  <si>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</si>
  <si>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</si>
  <si>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</si>
  <si>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</si>
  <si>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</si>
  <si>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</si>
  <si>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</si>
  <si>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</si>
  <si>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</si>
  <si>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</si>
  <si>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</si>
  <si>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</si>
  <si>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</si>
  <si>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</si>
  <si>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</si>
  <si>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</si>
  <si>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</si>
  <si>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</si>
  <si>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</si>
  <si>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</si>
  <si>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</si>
  <si>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</si>
  <si>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</si>
  <si>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</si>
  <si>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</si>
  <si>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</si>
  <si>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</si>
  <si>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</si>
  <si>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</si>
  <si>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</si>
  <si>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</si>
  <si>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</si>
  <si>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</si>
  <si>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</si>
  <si>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</si>
  <si>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</si>
  <si>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</si>
  <si>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</si>
  <si>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</si>
  <si>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</si>
  <si>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</si>
  <si>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</si>
  <si>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</si>
  <si>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</si>
  <si>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</si>
  <si>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</si>
  <si>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</si>
  <si>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</si>
  <si>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</si>
  <si>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</si>
  <si>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</si>
  <si>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</si>
  <si>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</si>
  <si>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</si>
  <si>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</si>
  <si>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</si>
  <si>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</si>
  <si>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</si>
  <si>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</si>
  <si>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</si>
  <si>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</si>
  <si>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</si>
  <si>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</si>
  <si>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</si>
  <si>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</si>
  <si>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</si>
  <si>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</si>
  <si>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</si>
  <si>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</si>
  <si>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</si>
  <si>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</si>
  <si>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</si>
  <si>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</si>
  <si>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</si>
  <si>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</si>
  <si>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</si>
  <si>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</si>
  <si>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</si>
  <si>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</si>
  <si>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</si>
  <si>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</si>
  <si>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</si>
  <si>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</si>
  <si>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</si>
  <si>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</si>
  <si>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</si>
  <si>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</si>
  <si>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</si>
  <si>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</si>
  <si>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</si>
  <si>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</si>
  <si>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</si>
  <si>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</si>
  <si>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</si>
  <si>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</si>
  <si>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</si>
  <si>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</si>
  <si>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</si>
  <si>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</si>
  <si>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</si>
  <si>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</si>
  <si>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</si>
  <si>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</si>
  <si>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</si>
  <si>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</si>
  <si>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</si>
  <si>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</si>
  <si>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</si>
  <si>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</si>
  <si>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</si>
  <si>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</si>
  <si>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</si>
  <si>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</si>
  <si>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</si>
  <si>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</si>
  <si>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</si>
  <si>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</si>
  <si>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</si>
  <si>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</si>
  <si>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</si>
  <si>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</si>
  <si>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</si>
  <si>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</si>
  <si>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</si>
  <si>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</si>
  <si>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</si>
  <si>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</si>
  <si>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</si>
  <si>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</si>
  <si>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</si>
  <si>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</si>
  <si>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</si>
  <si>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</si>
  <si>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</si>
  <si>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</si>
  <si>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</si>
  <si>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</si>
  <si>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</si>
  <si>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</si>
  <si>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</si>
  <si>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</si>
  <si>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</si>
  <si>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</si>
  <si>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</si>
  <si>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</si>
  <si>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</si>
  <si>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</si>
  <si>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</si>
  <si>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</si>
  <si>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</si>
  <si>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</si>
  <si>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</si>
  <si>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</si>
  <si>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</si>
  <si>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</si>
  <si>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</si>
  <si>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</si>
  <si>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</si>
  <si>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</si>
  <si>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</si>
  <si>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</si>
  <si>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</si>
  <si>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</si>
  <si>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</si>
  <si>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</si>
  <si>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</si>
  <si>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</si>
  <si>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</si>
  <si>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</si>
  <si>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</si>
  <si>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</si>
  <si>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</si>
  <si>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</si>
  <si>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</si>
  <si>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</si>
  <si>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</si>
  <si>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</si>
  <si>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</si>
  <si>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</si>
  <si>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</si>
  <si>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</si>
  <si>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</si>
  <si>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</si>
  <si>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</si>
  <si>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</si>
  <si>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</si>
  <si>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</si>
  <si>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</si>
  <si>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</si>
  <si>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</si>
  <si>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</si>
  <si>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</si>
  <si>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</si>
  <si>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</si>
  <si>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</si>
  <si>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</si>
  <si>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</si>
  <si>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</si>
  <si>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</si>
  <si>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</si>
  <si>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</si>
  <si>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</si>
  <si>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</si>
  <si>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</si>
  <si>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</si>
  <si>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</si>
  <si>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</si>
  <si>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</si>
  <si>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</si>
  <si>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</si>
  <si>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</si>
  <si>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</si>
  <si>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</si>
  <si>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</si>
  <si>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</si>
  <si>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</si>
  <si>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</si>
  <si>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</si>
  <si>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</si>
  <si>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</si>
  <si>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</si>
  <si>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</si>
  <si>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</si>
  <si>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</si>
  <si>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</si>
  <si>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</si>
  <si>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</si>
  <si>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</si>
  <si>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</si>
  <si>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</si>
  <si>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</si>
  <si>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</si>
  <si>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</si>
  <si>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</si>
  <si>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</si>
  <si>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</si>
  <si>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</si>
  <si>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</si>
  <si>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</si>
  <si>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</si>
  <si>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</si>
  <si>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</si>
  <si>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</si>
  <si>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</si>
  <si>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</si>
  <si>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</si>
  <si>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</si>
  <si>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</si>
  <si>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</si>
  <si>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</si>
  <si>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</si>
  <si>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</si>
  <si>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</si>
  <si>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</si>
  <si>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</si>
  <si>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</si>
  <si>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</si>
  <si>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</si>
  <si>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</si>
  <si>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</si>
  <si>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</si>
  <si>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</si>
  <si>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</si>
  <si>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</si>
  <si>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</si>
  <si>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</si>
  <si>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</si>
  <si>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</si>
  <si>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</si>
  <si>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</si>
  <si>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</si>
  <si>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</si>
  <si>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</si>
  <si>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</si>
  <si>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</si>
  <si>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</si>
  <si>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</si>
  <si>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</si>
  <si>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</si>
  <si>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</si>
  <si>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</si>
  <si>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</si>
  <si>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</si>
  <si>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</si>
  <si>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</si>
  <si>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</si>
  <si>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</si>
  <si>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</si>
  <si>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</si>
  <si>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</si>
  <si>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</si>
  <si>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</si>
  <si>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</si>
  <si>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</si>
  <si>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</si>
  <si>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</si>
  <si>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</si>
  <si>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</si>
  <si>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</si>
  <si>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</si>
  <si>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</si>
  <si>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</si>
  <si>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</si>
  <si>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</si>
  <si>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</si>
  <si>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</si>
  <si>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</si>
  <si>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</si>
  <si>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</si>
  <si>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</si>
  <si>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</si>
  <si>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</si>
  <si>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</si>
  <si>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</si>
  <si>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</si>
  <si>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</si>
  <si>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</si>
  <si>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</si>
  <si>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</si>
  <si>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</si>
  <si>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</si>
  <si>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</si>
  <si>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</si>
  <si>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</si>
  <si>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</si>
  <si>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</si>
  <si>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</si>
  <si>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</si>
  <si>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</si>
  <si>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</si>
  <si>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</si>
  <si>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</si>
  <si>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</si>
  <si>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</si>
  <si>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</si>
  <si>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</si>
  <si>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</si>
  <si>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</si>
  <si>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</si>
  <si>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</si>
  <si>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</si>
  <si>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</si>
  <si>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</si>
  <si>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</si>
  <si>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</si>
  <si>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</si>
  <si>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</si>
  <si>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</si>
  <si>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</si>
  <si>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</si>
  <si>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</si>
  <si>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</si>
  <si>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</si>
  <si>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</si>
  <si>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</si>
  <si>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</si>
  <si>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</si>
  <si>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</si>
  <si>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</si>
  <si>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</si>
  <si>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</si>
  <si>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</si>
  <si>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</si>
  <si>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</si>
  <si>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</si>
  <si>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</si>
  <si>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</si>
  <si>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</si>
  <si>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</si>
  <si>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</si>
  <si>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</si>
  <si>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</si>
  <si>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</si>
  <si>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</si>
  <si>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</si>
  <si>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</si>
  <si>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</si>
  <si>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</si>
  <si>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</si>
  <si>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</si>
  <si>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</si>
  <si>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</si>
  <si>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</si>
  <si>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</si>
  <si>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</si>
  <si>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</si>
  <si>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</si>
  <si>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</si>
  <si>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</si>
  <si>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</si>
  <si>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</si>
  <si>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</si>
  <si>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</si>
  <si>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</si>
  <si>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</si>
  <si>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</si>
  <si>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</si>
  <si>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</si>
  <si>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</si>
  <si>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</si>
  <si>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</si>
  <si>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</si>
  <si>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</si>
  <si>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</si>
  <si>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</si>
  <si>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</si>
  <si>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</si>
  <si>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</si>
  <si>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</si>
  <si>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</si>
  <si>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</si>
  <si>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</si>
  <si>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</si>
  <si>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</si>
  <si>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</si>
  <si>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</si>
  <si>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</si>
  <si>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</si>
  <si>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</si>
  <si>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</si>
  <si>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</si>
  <si>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</si>
  <si>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</si>
  <si>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</si>
  <si>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</si>
  <si>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</si>
  <si>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</si>
  <si>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</si>
  <si>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</si>
  <si>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</si>
  <si>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</si>
  <si>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</si>
  <si>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</si>
  <si>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</si>
  <si>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</si>
  <si>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</si>
  <si>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</si>
  <si>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</si>
  <si>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</si>
  <si>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</si>
  <si>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</si>
  <si>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</si>
  <si>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</si>
  <si>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</si>
  <si>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</si>
  <si>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</si>
  <si>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</si>
  <si>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</si>
  <si>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</si>
  <si>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</si>
  <si>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</si>
  <si>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</si>
  <si>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</si>
  <si>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</si>
  <si>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</si>
  <si>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</si>
  <si>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</si>
  <si>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</si>
  <si>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</si>
  <si>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</si>
  <si>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</si>
  <si>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</si>
  <si>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</si>
  <si>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</si>
  <si>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</si>
  <si>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</si>
  <si>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</si>
  <si>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</si>
  <si>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</si>
  <si>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</si>
  <si>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</si>
  <si>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</si>
  <si>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</si>
  <si>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</si>
  <si>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</si>
  <si>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</si>
  <si>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</si>
  <si>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</si>
  <si>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</si>
  <si>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</si>
  <si>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</si>
  <si>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</si>
  <si>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</si>
  <si>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</si>
  <si>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</si>
  <si>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</si>
  <si>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</si>
  <si>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</si>
  <si>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</si>
  <si>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</si>
  <si>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</si>
  <si>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</si>
  <si>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</si>
  <si>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</si>
  <si>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</si>
  <si>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</si>
  <si>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</si>
  <si>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</si>
  <si>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</si>
  <si>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</si>
  <si>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</si>
  <si>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</si>
  <si>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</si>
  <si>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</si>
  <si>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</si>
  <si>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</si>
  <si>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</si>
  <si>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</si>
  <si>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</si>
  <si>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</si>
  <si>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</si>
  <si>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</si>
  <si>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</si>
  <si>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</si>
  <si>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</si>
  <si>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</si>
  <si>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</si>
  <si>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</si>
  <si>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</si>
  <si>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</si>
  <si>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</si>
  <si>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</si>
  <si>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</si>
  <si>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</si>
  <si>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</si>
  <si>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</si>
  <si>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</si>
  <si>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</si>
  <si>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</si>
  <si>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</si>
  <si>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</si>
  <si>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</si>
  <si>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</si>
  <si>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</si>
  <si>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</si>
  <si>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</si>
  <si>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</si>
  <si>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</si>
  <si>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</si>
  <si>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</si>
  <si>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</si>
  <si>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</si>
  <si>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</si>
  <si>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</si>
  <si>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</si>
  <si>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</si>
  <si>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</si>
  <si>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</si>
  <si>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</si>
  <si>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</si>
  <si>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</si>
  <si>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</si>
  <si>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</si>
  <si>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</si>
  <si>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</si>
  <si>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</si>
  <si>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</si>
  <si>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</si>
  <si>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</si>
  <si>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</si>
  <si>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</si>
  <si>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</si>
  <si>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</si>
  <si>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</si>
  <si>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</si>
  <si>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</si>
  <si>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</si>
  <si>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</si>
  <si>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</si>
  <si>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</si>
  <si>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</si>
  <si>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</si>
  <si>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</si>
  <si>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</si>
  <si>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</si>
  <si>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</si>
  <si>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</si>
  <si>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</si>
  <si>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</si>
  <si>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</si>
  <si>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</si>
  <si>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</si>
  <si>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</si>
  <si>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</si>
  <si>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</si>
  <si>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</si>
  <si>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</si>
  <si>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</si>
  <si>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</si>
  <si>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</si>
  <si>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</si>
  <si>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</si>
  <si>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</si>
  <si>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</si>
  <si>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</si>
  <si>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</si>
  <si>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</si>
  <si>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</si>
  <si>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</si>
  <si>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</si>
  <si>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</si>
  <si>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</si>
  <si>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</si>
  <si>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</si>
  <si>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</si>
  <si>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</si>
  <si>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</si>
  <si>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</si>
  <si>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</si>
  <si>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</si>
  <si>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</si>
  <si>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</si>
  <si>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</si>
  <si>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</si>
  <si>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</si>
  <si>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</si>
  <si>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</si>
  <si>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</si>
  <si>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</si>
  <si>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</si>
  <si>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</si>
  <si>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</si>
  <si>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</si>
  <si>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</si>
  <si>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</si>
  <si>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</si>
  <si>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</si>
  <si>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</si>
  <si>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</si>
  <si>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</si>
  <si>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</si>
  <si>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</si>
  <si>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</si>
  <si>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</si>
  <si>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</si>
  <si>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</si>
  <si>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</si>
  <si>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</si>
  <si>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</si>
  <si>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</si>
  <si>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</si>
  <si>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</si>
  <si>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</si>
  <si>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</si>
  <si>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</si>
  <si>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</si>
  <si>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</si>
  <si>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</si>
  <si>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</si>
  <si>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</si>
  <si>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</si>
  <si>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</si>
  <si>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</si>
  <si>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</si>
  <si>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</si>
  <si>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</si>
  <si>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</si>
  <si>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</si>
  <si>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</si>
  <si>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</si>
  <si>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</si>
  <si>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</si>
  <si>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</si>
  <si>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</si>
  <si>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</si>
  <si>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</si>
  <si>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</si>
  <si>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</si>
  <si>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</si>
  <si>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</si>
  <si>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</si>
  <si>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</si>
  <si>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</si>
  <si>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</si>
  <si>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</si>
  <si>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</si>
  <si>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</si>
  <si>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</si>
  <si>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</si>
  <si>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</si>
  <si>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</si>
  <si>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</si>
  <si>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</si>
  <si>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</si>
  <si>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</si>
  <si>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</si>
  <si>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</si>
  <si>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</si>
  <si>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</si>
  <si>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</si>
  <si>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</si>
  <si>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</si>
  <si>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</si>
  <si>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</si>
  <si>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</si>
  <si>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</si>
  <si>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</si>
  <si>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</si>
  <si>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</si>
  <si>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</si>
  <si>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</si>
  <si>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</si>
  <si>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</si>
  <si>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</si>
  <si>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</si>
  <si>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</si>
  <si>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</si>
  <si>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</si>
  <si>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</si>
  <si>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</si>
  <si>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</si>
  <si>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</si>
  <si>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</si>
  <si>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</si>
  <si>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</si>
  <si>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</si>
  <si>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</si>
  <si>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</si>
  <si>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</si>
  <si>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</si>
  <si>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</si>
  <si>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</si>
  <si>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</si>
  <si>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</si>
  <si>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</si>
  <si>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</si>
  <si>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</si>
  <si>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</si>
  <si>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</si>
  <si>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</si>
  <si>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</si>
  <si>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</si>
  <si>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</si>
  <si>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</si>
  <si>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</si>
  <si>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</si>
  <si>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</si>
  <si>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</si>
  <si>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</si>
  <si>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</si>
  <si>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</si>
  <si>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</si>
  <si>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</si>
  <si>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</si>
  <si>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</si>
  <si>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</si>
  <si>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</si>
  <si>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</si>
  <si>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</si>
  <si>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</si>
  <si>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</si>
  <si>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</si>
  <si>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</si>
  <si>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</si>
  <si>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</si>
  <si>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</si>
  <si>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</si>
  <si>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</si>
  <si>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</si>
  <si>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</si>
  <si>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</si>
  <si>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</si>
  <si>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</si>
  <si>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</si>
  <si>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</si>
  <si>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</si>
  <si>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</si>
  <si>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</si>
  <si>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</si>
  <si>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</si>
  <si>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</si>
  <si>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</si>
  <si>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</si>
  <si>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</si>
  <si>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</si>
  <si>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</si>
  <si>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</si>
  <si>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</si>
  <si>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</si>
  <si>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</si>
  <si>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</si>
  <si>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</si>
  <si>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</si>
  <si>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</si>
  <si>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</si>
  <si>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</si>
  <si>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</si>
  <si>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</si>
  <si>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</si>
  <si>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</si>
  <si>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</si>
  <si>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</si>
  <si>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</si>
  <si>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</si>
  <si>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</si>
  <si>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</si>
  <si>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</si>
  <si>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</si>
  <si>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</si>
  <si>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</si>
  <si>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</si>
  <si>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</si>
  <si>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</si>
  <si>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</si>
  <si>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</si>
  <si>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</si>
  <si>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</si>
  <si>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</si>
  <si>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</si>
  <si>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</si>
  <si>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</si>
  <si>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</si>
  <si>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</si>
  <si>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</si>
  <si>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</si>
  <si>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</si>
  <si>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</si>
  <si>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</si>
  <si>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</si>
  <si>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</si>
  <si>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</si>
  <si>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</si>
  <si>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</si>
  <si>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</si>
  <si>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</si>
  <si>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</si>
  <si>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</si>
  <si>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</si>
  <si>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</si>
  <si>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</si>
  <si>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</si>
  <si>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</si>
  <si>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</si>
  <si>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</si>
  <si>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</si>
  <si>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</si>
  <si>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</si>
  <si>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</si>
  <si>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</si>
  <si>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</si>
  <si>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</si>
  <si>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</si>
  <si>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</si>
  <si>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</si>
  <si>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</si>
  <si>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</si>
  <si>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</si>
  <si>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</si>
  <si>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</si>
  <si>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</si>
  <si>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</si>
  <si>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</si>
  <si>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</si>
  <si>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</si>
  <si>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</si>
  <si>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</si>
  <si>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</si>
  <si>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</si>
  <si>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</si>
  <si>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</si>
  <si>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</si>
  <si>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</si>
  <si>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</si>
  <si>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</si>
  <si>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</si>
  <si>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</si>
  <si>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</si>
  <si>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</si>
  <si>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</si>
  <si>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</si>
  <si>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</si>
  <si>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</si>
  <si>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</si>
  <si>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</si>
  <si>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</si>
  <si>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</si>
  <si>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</si>
  <si>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</si>
  <si>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</si>
  <si>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</si>
  <si>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</si>
  <si>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</si>
  <si>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</si>
  <si>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</si>
  <si>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</si>
  <si>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</si>
  <si>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</si>
  <si>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</si>
  <si>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</si>
  <si>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</si>
  <si>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</si>
  <si>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</si>
  <si>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</si>
  <si>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</si>
  <si>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</si>
  <si>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</si>
  <si>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</si>
  <si>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</si>
  <si>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</si>
  <si>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</si>
  <si>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</si>
  <si>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</si>
  <si>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</si>
  <si>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</si>
  <si>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</si>
  <si>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</si>
  <si>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</si>
  <si>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</si>
  <si>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</si>
  <si>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</si>
  <si>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</si>
  <si>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</si>
  <si>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</si>
  <si>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</si>
  <si>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</si>
  <si>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</si>
  <si>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</si>
  <si>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</si>
  <si>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</si>
  <si>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</si>
  <si>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</si>
  <si>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</si>
  <si>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</si>
  <si>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</si>
  <si>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</si>
  <si>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</si>
  <si>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</si>
  <si>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</si>
  <si>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</si>
  <si>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</si>
  <si>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</si>
  <si>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</si>
  <si>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</si>
  <si>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</si>
  <si>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</si>
  <si>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</si>
  <si>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</si>
  <si>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</si>
  <si>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</si>
  <si>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</si>
  <si>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</si>
  <si>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</si>
  <si>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</si>
  <si>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</si>
  <si>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</si>
  <si>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</si>
  <si>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</si>
  <si>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</si>
  <si>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</si>
  <si>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</si>
  <si>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</si>
  <si>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</si>
  <si>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</si>
  <si>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</si>
  <si>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</si>
  <si>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</si>
  <si>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</si>
  <si>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</si>
  <si>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</si>
  <si>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</si>
  <si>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</si>
  <si>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</si>
  <si>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</si>
  <si>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</si>
  <si>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</si>
  <si>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</si>
  <si>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</si>
  <si>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</si>
  <si>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</si>
  <si>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</si>
  <si>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</si>
  <si>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</si>
  <si>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</si>
  <si>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</si>
  <si>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</si>
  <si>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</si>
  <si>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</si>
  <si>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</si>
  <si>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</si>
  <si>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</si>
  <si>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</si>
  <si>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</si>
  <si>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</si>
  <si>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</si>
  <si>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</si>
  <si>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</si>
  <si>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</si>
  <si>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</si>
  <si>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</si>
  <si>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</si>
  <si>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</si>
  <si>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</si>
  <si>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</si>
  <si>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</si>
  <si>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</si>
  <si>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</si>
  <si>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</si>
  <si>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</si>
  <si>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</si>
  <si>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</si>
  <si>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</si>
  <si>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</si>
  <si>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</si>
  <si>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</si>
  <si>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</si>
  <si>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</si>
  <si>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</si>
  <si>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</si>
  <si>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</si>
  <si>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</si>
  <si>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</si>
  <si>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</si>
  <si>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</si>
  <si>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</si>
  <si>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</si>
  <si>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</si>
  <si>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</si>
  <si>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</si>
  <si>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</si>
  <si>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</si>
  <si>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</si>
  <si>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</si>
  <si>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</si>
  <si>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</si>
  <si>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</si>
  <si>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</si>
  <si>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</si>
  <si>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</si>
  <si>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</si>
  <si>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</si>
  <si>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</si>
  <si>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</si>
  <si>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</si>
  <si>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</si>
  <si>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</si>
  <si>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</si>
  <si>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</si>
  <si>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</si>
  <si>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</si>
  <si>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</si>
  <si>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</si>
  <si>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</si>
  <si>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</si>
  <si>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</si>
  <si>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</si>
  <si>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</si>
  <si>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</si>
  <si>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</si>
  <si>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</si>
  <si>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</si>
  <si>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</si>
  <si>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</si>
  <si>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</si>
  <si>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</si>
  <si>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</si>
  <si>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</si>
  <si>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</si>
  <si>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</si>
  <si>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</si>
  <si>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</si>
  <si>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</si>
  <si>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</si>
  <si>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</si>
  <si>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</si>
  <si>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</si>
  <si>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</si>
  <si>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</si>
  <si>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</si>
  <si>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</si>
  <si>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</si>
  <si>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</si>
  <si>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</si>
  <si>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</si>
  <si>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</si>
  <si>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</si>
  <si>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</si>
  <si>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</si>
  <si>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</si>
  <si>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</si>
  <si>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</si>
  <si>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</si>
  <si>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</si>
  <si>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</si>
  <si>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</si>
  <si>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</si>
  <si>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</si>
  <si>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</si>
  <si>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</si>
  <si>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</si>
  <si>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</si>
  <si>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</si>
  <si>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</si>
  <si>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</si>
  <si>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</si>
  <si>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</si>
  <si>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</si>
  <si>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</si>
  <si>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</si>
  <si>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</si>
  <si>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</si>
  <si>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</si>
  <si>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</si>
  <si>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</si>
  <si>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</si>
  <si>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</si>
  <si>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</si>
  <si>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</si>
  <si>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</si>
  <si>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</si>
  <si>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</si>
  <si>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</si>
  <si>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</si>
  <si>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</si>
  <si>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</si>
  <si>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</si>
  <si>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</si>
  <si>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</si>
  <si>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</si>
  <si>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</si>
  <si>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</si>
  <si>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</si>
  <si>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</si>
  <si>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</si>
  <si>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</si>
  <si>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</si>
  <si>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</si>
  <si>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</si>
  <si>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</si>
  <si>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</si>
  <si>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</si>
  <si>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</si>
  <si>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</si>
  <si>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</si>
  <si>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</si>
  <si>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</si>
  <si>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</si>
  <si>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</si>
  <si>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</si>
  <si>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</si>
  <si>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</si>
  <si>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</si>
  <si>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</si>
  <si>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</si>
  <si>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</si>
  <si>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</si>
  <si>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</si>
  <si>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</si>
  <si>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</si>
  <si>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</si>
  <si>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</si>
  <si>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</si>
  <si>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</si>
  <si>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</si>
  <si>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</si>
  <si>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</si>
  <si>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</si>
  <si>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</si>
  <si>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</si>
  <si>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</si>
  <si>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</si>
  <si>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</si>
  <si>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</si>
  <si>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</si>
  <si>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</si>
  <si>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</si>
  <si>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</si>
  <si>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</si>
  <si>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</si>
  <si>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</si>
  <si>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</si>
  <si>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</si>
  <si>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</si>
  <si>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</si>
  <si>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</si>
  <si>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</si>
  <si>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</si>
  <si>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</si>
  <si>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</si>
  <si>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</si>
  <si>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</si>
  <si>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</si>
  <si>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</si>
  <si>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</si>
  <si>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</si>
  <si>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</si>
  <si>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</si>
  <si>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</si>
  <si>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</si>
  <si>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</si>
  <si>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</si>
  <si>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</si>
  <si>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</si>
  <si>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</si>
  <si>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</si>
  <si>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</si>
  <si>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</si>
  <si>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</si>
  <si>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</si>
  <si>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</si>
  <si>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</si>
  <si>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</si>
  <si>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</si>
  <si>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</si>
  <si>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</si>
  <si>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</si>
  <si>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</si>
  <si>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</si>
  <si>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</si>
  <si>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</si>
  <si>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</si>
  <si>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</si>
  <si>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</si>
  <si>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</si>
  <si>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</si>
  <si>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</si>
  <si>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</si>
  <si>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</si>
  <si>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</si>
  <si>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</si>
  <si>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</si>
  <si>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</si>
  <si>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</si>
  <si>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</si>
  <si>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</si>
  <si>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</si>
  <si>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</si>
  <si>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</si>
  <si>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</si>
  <si>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</si>
  <si>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</si>
  <si>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</si>
  <si>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</si>
  <si>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</si>
  <si>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</si>
  <si>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</si>
  <si>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</si>
  <si>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</si>
  <si>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</si>
  <si>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</si>
  <si>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</si>
  <si>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</si>
  <si>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</si>
  <si>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</si>
  <si>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</si>
  <si>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</si>
  <si>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</si>
  <si>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</si>
  <si>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</si>
  <si>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</si>
  <si>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</si>
  <si>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</si>
  <si>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</si>
  <si>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</si>
  <si>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</si>
  <si>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</si>
  <si>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</si>
  <si>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</si>
  <si>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</si>
  <si>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</si>
  <si>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</si>
  <si>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</si>
  <si>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</si>
  <si>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</si>
  <si>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</si>
  <si>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</si>
  <si>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</si>
  <si>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</si>
  <si>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</si>
  <si>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</si>
  <si>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</si>
  <si>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</si>
  <si>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</si>
  <si>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</si>
  <si>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</si>
  <si>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</si>
  <si>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</si>
  <si>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</si>
  <si>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</si>
  <si>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</si>
  <si>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</si>
  <si>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</si>
  <si>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</si>
  <si>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</si>
  <si>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</si>
  <si>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</si>
  <si>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</si>
  <si>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</si>
  <si>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</si>
  <si>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</si>
  <si>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</si>
  <si>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</si>
  <si>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</si>
  <si>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</si>
  <si>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</si>
  <si>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</si>
  <si>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</si>
  <si>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</si>
  <si>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</si>
  <si>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</si>
  <si>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</si>
  <si>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</si>
  <si>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</si>
  <si>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</si>
  <si>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</si>
  <si>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</si>
  <si>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</si>
  <si>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</si>
  <si>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</si>
  <si>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</si>
  <si>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</si>
  <si>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</si>
  <si>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</si>
  <si>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</si>
  <si>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</si>
  <si>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</si>
  <si>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</si>
  <si>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</si>
  <si>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</si>
  <si>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</si>
  <si>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</si>
  <si>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</si>
  <si>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</si>
  <si>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</si>
  <si>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</si>
  <si>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</si>
  <si>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</si>
  <si>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</si>
  <si>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</si>
  <si>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</si>
  <si>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</si>
  <si>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</si>
  <si>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</si>
  <si>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</si>
  <si>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</si>
  <si>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</si>
  <si>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</si>
  <si>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</si>
  <si>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</si>
  <si>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</si>
  <si>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</si>
  <si>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</si>
  <si>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</si>
  <si>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</si>
  <si>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</si>
  <si>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</si>
  <si>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</si>
  <si>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</si>
  <si>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</si>
  <si>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</si>
  <si>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</si>
  <si>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</si>
  <si>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</si>
  <si>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</si>
  <si>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</si>
  <si>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</si>
  <si>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</si>
  <si>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</si>
  <si>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</si>
  <si>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</si>
  <si>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</si>
  <si>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</si>
  <si>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</si>
  <si>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</si>
  <si>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</si>
  <si>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</si>
  <si>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</si>
  <si>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</si>
  <si>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</si>
  <si>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</si>
  <si>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</si>
  <si>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</si>
  <si>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</si>
  <si>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</si>
  <si>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</si>
  <si>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</si>
  <si>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</si>
  <si>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</si>
  <si>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</si>
  <si>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</si>
  <si>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</si>
  <si>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</si>
  <si>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</si>
  <si>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</si>
  <si>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</si>
  <si>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</si>
  <si>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</si>
  <si>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</si>
  <si>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</si>
  <si>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</si>
  <si>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</si>
  <si>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</si>
  <si>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</si>
  <si>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</si>
  <si>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</si>
  <si>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</si>
  <si>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</si>
  <si>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</si>
  <si>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</si>
  <si>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</si>
  <si>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</si>
  <si>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</si>
  <si>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</si>
  <si>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</si>
  <si>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</si>
  <si>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</si>
  <si>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</si>
  <si>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</si>
  <si>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</si>
  <si>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</si>
  <si>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</si>
  <si>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</si>
  <si>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</si>
  <si>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</si>
  <si>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</si>
  <si>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</si>
  <si>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</si>
  <si>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</si>
  <si>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</si>
  <si>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</si>
  <si>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</si>
  <si>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</si>
  <si>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</si>
  <si>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</si>
  <si>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</si>
  <si>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</si>
  <si>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</si>
  <si>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</si>
  <si>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</si>
  <si>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</si>
  <si>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</si>
  <si>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</si>
  <si>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</si>
  <si>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</si>
  <si>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</si>
  <si>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</si>
  <si>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</si>
  <si>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</si>
  <si>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</si>
  <si>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</si>
  <si>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</si>
  <si>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</si>
  <si>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</si>
  <si>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</si>
  <si>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</si>
  <si>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</si>
  <si>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</si>
  <si>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</si>
  <si>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</si>
  <si>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</si>
  <si>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</si>
  <si>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</si>
  <si>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</si>
  <si>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</si>
  <si>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</si>
  <si>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</si>
  <si>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</si>
  <si>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</si>
  <si>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</si>
  <si>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</si>
  <si>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</si>
  <si>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</si>
  <si>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</si>
  <si>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</si>
  <si>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</si>
  <si>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</si>
  <si>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</si>
  <si>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</si>
  <si>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</si>
  <si>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</si>
  <si>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</si>
  <si>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</si>
  <si>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</si>
  <si>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</si>
  <si>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</si>
  <si>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</si>
  <si>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</si>
  <si>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</si>
  <si>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</si>
  <si>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</si>
  <si>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</si>
  <si>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</si>
  <si>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</si>
  <si>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</si>
  <si>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</si>
  <si>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</si>
  <si>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</si>
  <si>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</si>
  <si>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</si>
  <si>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</si>
  <si>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</si>
  <si>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</si>
  <si>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</si>
  <si>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</si>
  <si>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</si>
  <si>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</si>
  <si>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</si>
  <si>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</si>
  <si>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</si>
  <si>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</si>
  <si>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</si>
  <si>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</si>
  <si>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</si>
  <si>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</si>
  <si>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</si>
  <si>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</si>
  <si>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</si>
  <si>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</si>
  <si>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</si>
  <si>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</si>
  <si>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</si>
  <si>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</si>
  <si>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</si>
  <si>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</si>
  <si>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</si>
  <si>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</si>
  <si>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</si>
  <si>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</si>
  <si>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</si>
  <si>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</si>
  <si>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</si>
  <si>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</si>
  <si>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</si>
  <si>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</si>
  <si>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</si>
  <si>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</si>
  <si>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</si>
  <si>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</si>
  <si>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</si>
  <si>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</si>
  <si>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</si>
  <si>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</si>
  <si>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</si>
  <si>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</si>
  <si>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</si>
  <si>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</si>
  <si>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</si>
  <si>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</si>
  <si>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</si>
  <si>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</si>
  <si>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</si>
  <si>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</si>
  <si>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</si>
  <si>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</si>
  <si>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</si>
  <si>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</si>
  <si>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</si>
  <si>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</si>
  <si>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</si>
  <si>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</si>
  <si>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</si>
  <si>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</si>
  <si>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</si>
  <si>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</si>
  <si>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</si>
  <si>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</si>
  <si>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</si>
  <si>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</si>
  <si>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</si>
  <si>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</si>
  <si>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</si>
  <si>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</si>
  <si>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</si>
  <si>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</si>
  <si>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</si>
  <si>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</si>
  <si>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</si>
  <si>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</si>
  <si>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</si>
  <si>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</si>
  <si>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</si>
  <si>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</si>
  <si>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</si>
  <si>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</si>
  <si>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</si>
  <si>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</si>
  <si>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</si>
  <si>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</si>
  <si>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</si>
  <si>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</si>
  <si>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</si>
  <si>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</si>
  <si>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</si>
  <si>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</si>
  <si>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</si>
  <si>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</si>
  <si>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</si>
  <si>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</si>
  <si>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</si>
  <si>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</si>
  <si>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</si>
  <si>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</si>
  <si>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</si>
  <si>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</si>
  <si>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</si>
  <si>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</si>
  <si>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</si>
  <si>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</si>
  <si>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</si>
  <si>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</si>
  <si>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</si>
  <si>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</si>
  <si>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</si>
  <si>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</si>
  <si>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</si>
  <si>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</si>
  <si>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</si>
  <si>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</si>
  <si>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</si>
  <si>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</si>
  <si>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</si>
  <si>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</si>
  <si>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</si>
  <si>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</si>
  <si>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</si>
  <si>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</si>
  <si>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</si>
  <si>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</si>
  <si>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</si>
  <si>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</si>
  <si>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</si>
  <si>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</si>
  <si>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</si>
  <si>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</si>
  <si>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</si>
  <si>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</si>
  <si>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</si>
  <si>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</si>
  <si>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</si>
  <si>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</si>
  <si>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</si>
  <si>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</si>
  <si>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</si>
  <si>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</si>
  <si>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</si>
  <si>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</si>
  <si>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</si>
  <si>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</si>
  <si>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</si>
  <si>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</si>
  <si>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</si>
  <si>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</si>
  <si>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</si>
  <si>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</si>
  <si>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</si>
  <si>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</si>
  <si>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</si>
  <si>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</si>
  <si>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</si>
  <si>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</si>
  <si>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</si>
  <si>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</si>
  <si>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</si>
  <si>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</si>
  <si>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</si>
  <si>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</si>
  <si>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</si>
  <si>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</si>
  <si>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</si>
  <si>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</si>
  <si>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</si>
  <si>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</si>
  <si>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</si>
  <si>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</si>
  <si>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</si>
  <si>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</si>
  <si>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</si>
  <si>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</si>
  <si>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</si>
  <si>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</si>
  <si>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</si>
  <si>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</si>
  <si>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</si>
  <si>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</si>
  <si>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</si>
  <si>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</si>
  <si>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</si>
  <si>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</si>
  <si>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</si>
  <si>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</si>
  <si>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</si>
  <si>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</si>
  <si>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</si>
  <si>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</si>
  <si>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</si>
  <si>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</si>
  <si>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</si>
  <si>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</si>
  <si>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</si>
  <si>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</si>
  <si>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</si>
  <si>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</si>
  <si>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</si>
  <si>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</si>
  <si>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</si>
  <si>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</si>
  <si>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</si>
  <si>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</si>
  <si>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</si>
  <si>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</si>
  <si>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</si>
  <si>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</si>
  <si>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</si>
  <si>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</si>
  <si>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</si>
  <si>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</si>
  <si>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</si>
  <si>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</si>
  <si>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</si>
  <si>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</si>
  <si>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</si>
  <si>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</si>
  <si>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</si>
  <si>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</si>
  <si>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</si>
  <si>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</si>
  <si>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</si>
  <si>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</si>
  <si>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</si>
  <si>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</si>
  <si>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</si>
  <si>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</si>
  <si>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</si>
  <si>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</si>
  <si>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</si>
  <si>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</si>
  <si>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</si>
  <si>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</si>
  <si>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</si>
  <si>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</si>
  <si>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</si>
  <si>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</si>
  <si>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</si>
  <si>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</si>
  <si>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</si>
  <si>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</si>
  <si>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</si>
  <si>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</si>
  <si>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</si>
  <si>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</si>
  <si>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</si>
  <si>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</si>
  <si>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</si>
  <si>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</si>
  <si>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</si>
  <si>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</si>
  <si>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</si>
  <si>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</si>
  <si>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</si>
  <si>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</si>
  <si>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</si>
  <si>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</si>
  <si>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</si>
  <si>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</si>
  <si>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</si>
  <si>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</si>
  <si>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</si>
  <si>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</si>
  <si>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</si>
  <si>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</si>
  <si>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</si>
  <si>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</si>
  <si>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</si>
  <si>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</si>
  <si>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</si>
  <si>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</si>
  <si>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</si>
  <si>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</si>
  <si>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</si>
  <si>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</si>
  <si>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</si>
  <si>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</si>
  <si>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</si>
  <si>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</si>
  <si>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</si>
  <si>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</si>
  <si>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</si>
  <si>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</si>
  <si>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</si>
  <si>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</si>
  <si>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</si>
  <si>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</si>
  <si>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</si>
  <si>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</si>
  <si>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</si>
  <si>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</si>
  <si>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</si>
  <si>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</si>
  <si>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</si>
  <si>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</si>
  <si>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</si>
  <si>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</si>
  <si>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</si>
  <si>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</si>
  <si>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</si>
  <si>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</si>
  <si>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</si>
  <si>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</si>
  <si>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</si>
  <si>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</si>
  <si>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</si>
  <si>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</si>
  <si>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</si>
  <si>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</si>
  <si>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</si>
  <si>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</si>
  <si>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</si>
  <si>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</si>
  <si>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</si>
  <si>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</si>
  <si>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</si>
  <si>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</si>
  <si>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</si>
  <si>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</si>
  <si>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</si>
  <si>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</si>
  <si>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</si>
  <si>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</si>
  <si>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</si>
  <si>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</si>
  <si>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</si>
  <si>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</si>
  <si>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</si>
  <si>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</si>
  <si>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</si>
  <si>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</si>
  <si>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</si>
  <si>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</si>
  <si>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</si>
  <si>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</si>
  <si>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</si>
  <si>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</si>
  <si>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</si>
  <si>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</si>
  <si>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</si>
  <si>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</si>
  <si>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</si>
  <si>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</si>
  <si>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</si>
  <si>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</si>
  <si>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</si>
  <si>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</si>
  <si>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</si>
  <si>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</si>
  <si>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</si>
  <si>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</si>
  <si>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</si>
  <si>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</si>
  <si>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</si>
  <si>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</si>
  <si>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</si>
  <si>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</si>
  <si>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</si>
  <si>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</si>
  <si>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</si>
  <si>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</si>
  <si>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</si>
  <si>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</si>
  <si>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</si>
  <si>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</si>
  <si>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</si>
  <si>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</si>
  <si>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</si>
  <si>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</si>
  <si>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</si>
  <si>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</si>
  <si>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</si>
  <si>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</si>
  <si>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</si>
  <si>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</si>
  <si>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</si>
  <si>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</si>
  <si>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</si>
  <si>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</si>
  <si>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</si>
  <si>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</si>
  <si>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</si>
  <si>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</si>
  <si>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</si>
  <si>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</si>
  <si>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</si>
  <si>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</si>
  <si>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</si>
  <si>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</si>
  <si>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</si>
  <si>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</si>
  <si>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</si>
  <si>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</si>
  <si>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</si>
  <si>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</si>
  <si>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</si>
  <si>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</si>
  <si>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</si>
  <si>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</si>
  <si>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</si>
  <si>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</si>
  <si>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</si>
  <si>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</si>
  <si>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</si>
  <si>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</si>
  <si>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</si>
  <si>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</si>
  <si>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</si>
  <si>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</si>
  <si>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</si>
  <si>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</si>
  <si>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</si>
  <si>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</si>
  <si>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</si>
  <si>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</si>
  <si>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</si>
  <si>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</si>
  <si>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</si>
  <si>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</si>
  <si>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</si>
  <si>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</si>
  <si>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</si>
  <si>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</si>
  <si>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</si>
  <si>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</si>
  <si>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</si>
  <si>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</si>
  <si>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</si>
  <si>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</si>
  <si>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</si>
  <si>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</si>
  <si>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</si>
  <si>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</si>
  <si>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</si>
  <si>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</si>
  <si>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</si>
  <si>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</si>
  <si>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</si>
  <si>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</si>
  <si>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</si>
  <si>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</si>
  <si>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</si>
  <si>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</si>
  <si>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</si>
  <si>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</si>
  <si>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</si>
  <si>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</si>
  <si>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</si>
  <si>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</si>
  <si>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</si>
  <si>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</si>
  <si>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</si>
  <si>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</si>
  <si>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</si>
  <si>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</si>
  <si>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</si>
  <si>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</si>
  <si>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</si>
  <si>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</si>
  <si>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</si>
  <si>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</si>
  <si>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</si>
  <si>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</si>
  <si>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</si>
  <si>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</si>
  <si>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</si>
  <si>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</si>
  <si>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</si>
  <si>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</si>
  <si>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</si>
  <si>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</si>
  <si>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</si>
  <si>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</si>
  <si>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</si>
  <si>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</si>
  <si>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</si>
  <si>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</si>
  <si>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</si>
  <si>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</si>
  <si>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</si>
  <si>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</si>
  <si>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</si>
  <si>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</si>
  <si>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</si>
  <si>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</si>
  <si>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</si>
  <si>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</si>
  <si>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</si>
  <si>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</si>
  <si>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</si>
  <si>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</si>
  <si>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</si>
  <si>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</si>
  <si>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</si>
  <si>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</si>
  <si>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</si>
  <si>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</si>
  <si>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</si>
  <si>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</si>
  <si>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</si>
  <si>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</si>
  <si>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</si>
  <si>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</si>
  <si>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</si>
  <si>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</si>
  <si>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</si>
  <si>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</si>
  <si>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</si>
  <si>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</si>
  <si>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</si>
  <si>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</si>
  <si>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</si>
  <si>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</si>
  <si>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</si>
  <si>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</si>
  <si>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</si>
  <si>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</si>
  <si>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</si>
  <si>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</si>
  <si>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</si>
  <si>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</si>
  <si>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</si>
  <si>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</si>
  <si>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</si>
  <si>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</si>
  <si>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</si>
  <si>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</si>
  <si>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</si>
  <si>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</si>
  <si>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</si>
  <si>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</si>
  <si>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</si>
  <si>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</si>
  <si>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</si>
  <si>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</si>
  <si>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</si>
  <si>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</si>
  <si>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</si>
  <si>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</si>
  <si>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</si>
  <si>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</si>
  <si>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</si>
  <si>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</si>
  <si>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</si>
  <si>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</si>
  <si>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</si>
  <si>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</si>
  <si>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</si>
  <si>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</si>
  <si>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</si>
  <si>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</si>
  <si>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</si>
  <si>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</si>
  <si>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</si>
  <si>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</si>
  <si>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</si>
  <si>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</si>
  <si>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</si>
  <si>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</si>
  <si>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</si>
  <si>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</si>
  <si>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</si>
  <si>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</si>
  <si>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</si>
  <si>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</si>
  <si>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</si>
  <si>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</si>
  <si>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</si>
  <si>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</si>
  <si>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</si>
  <si>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</si>
  <si>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</si>
  <si>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</si>
  <si>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</si>
  <si>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</si>
  <si>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</si>
  <si>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</si>
  <si>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</si>
  <si>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</si>
  <si>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</si>
  <si>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</si>
  <si>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</si>
  <si>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</si>
  <si>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</si>
  <si>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</si>
  <si>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</si>
  <si>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</si>
  <si>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</si>
  <si>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</si>
  <si>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</si>
  <si>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</si>
  <si>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</si>
  <si>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</si>
  <si>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</si>
  <si>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</si>
  <si>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</si>
  <si>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</si>
  <si>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</si>
  <si>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</si>
  <si>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</si>
  <si>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</si>
  <si>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</si>
  <si>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</si>
  <si>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</si>
  <si>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</si>
  <si>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</si>
  <si>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</si>
  <si>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</si>
  <si>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</si>
  <si>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</si>
  <si>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</si>
  <si>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</si>
  <si>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</si>
  <si>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</si>
  <si>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</si>
  <si>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</si>
  <si>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</si>
  <si>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</si>
  <si>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</si>
  <si>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</si>
  <si>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</si>
  <si>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</si>
  <si>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</si>
  <si>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</si>
  <si>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</si>
  <si>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</si>
  <si>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</si>
  <si>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</si>
  <si>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</si>
  <si>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</si>
  <si>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</si>
  <si>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</si>
  <si>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</si>
  <si>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</si>
  <si>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</si>
  <si>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</si>
  <si>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</si>
  <si>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</si>
  <si>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</si>
  <si>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</si>
  <si>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</si>
  <si>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</si>
  <si>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</si>
  <si>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</si>
  <si>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</si>
  <si>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</si>
  <si>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</si>
  <si>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</si>
  <si>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</si>
  <si>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</si>
  <si>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</si>
  <si>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</si>
  <si>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</si>
  <si>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</si>
  <si>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</si>
  <si>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</si>
  <si>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</si>
  <si>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</si>
  <si>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</si>
  <si>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</si>
  <si>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</si>
  <si>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</si>
  <si>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</si>
  <si>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</si>
  <si>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</si>
  <si>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</si>
  <si>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</si>
  <si>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</si>
  <si>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</si>
  <si>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</si>
  <si>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</si>
  <si>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</si>
  <si>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</si>
  <si>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</si>
  <si>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</si>
  <si>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</si>
  <si>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</si>
  <si>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</si>
  <si>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</si>
  <si>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</si>
  <si>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</si>
  <si>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</si>
  <si>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</si>
  <si>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</si>
  <si>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</si>
  <si>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</si>
  <si>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</si>
  <si>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</si>
  <si>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</si>
  <si>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</si>
  <si>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</si>
  <si>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</si>
  <si>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</si>
  <si>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</si>
  <si>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</si>
  <si>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</si>
  <si>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</si>
  <si>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</si>
  <si>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</si>
  <si>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</si>
  <si>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</si>
  <si>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</si>
  <si>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</si>
  <si>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</si>
  <si>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</si>
  <si>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</si>
  <si>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</si>
  <si>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</si>
  <si>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</si>
  <si>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</si>
  <si>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</si>
  <si>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</si>
  <si>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</si>
  <si>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</si>
  <si>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</si>
  <si>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</si>
  <si>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</si>
  <si>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</si>
  <si>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</si>
  <si>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</si>
  <si>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</si>
  <si>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</si>
  <si>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</si>
  <si>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</si>
  <si>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</si>
  <si>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</si>
  <si>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</si>
  <si>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</si>
  <si>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</si>
  <si>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</si>
  <si>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</si>
  <si>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</si>
  <si>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</si>
  <si>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</si>
  <si>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</si>
  <si>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</si>
  <si>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</si>
  <si>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</si>
  <si>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</si>
  <si>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</si>
  <si>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</si>
  <si>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</si>
  <si>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</si>
  <si>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</si>
  <si>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</si>
  <si>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</si>
  <si>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</si>
  <si>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</si>
  <si>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</si>
  <si>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</si>
  <si>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</si>
  <si>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</si>
  <si>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</si>
  <si>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</si>
  <si>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</si>
  <si>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</si>
  <si>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</si>
  <si>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</si>
  <si>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</si>
  <si>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</si>
  <si>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</si>
  <si>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</si>
  <si>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</si>
  <si>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</si>
  <si>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</si>
  <si>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</si>
  <si>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</si>
  <si>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</si>
  <si>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</si>
  <si>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</si>
  <si>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</si>
  <si>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</si>
  <si>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</si>
  <si>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</si>
  <si>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</si>
  <si>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</si>
  <si>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</si>
  <si>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</si>
  <si>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</si>
  <si>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</si>
  <si>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</si>
  <si>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</si>
  <si>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</si>
  <si>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</si>
  <si>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</si>
  <si>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</si>
  <si>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</si>
  <si>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</si>
  <si>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</si>
  <si>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</si>
  <si>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</si>
  <si>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</si>
  <si>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</si>
  <si>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</si>
  <si>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</si>
  <si>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</si>
  <si>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</si>
  <si>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</si>
  <si>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</si>
  <si>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</si>
  <si>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</si>
  <si>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</si>
  <si>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</si>
  <si>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</si>
  <si>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</si>
  <si>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</si>
  <si>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</si>
  <si>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</si>
  <si>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</si>
  <si>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</si>
  <si>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</si>
  <si>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</si>
  <si>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</si>
  <si>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</si>
  <si>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</si>
  <si>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</si>
  <si>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</si>
  <si>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</si>
  <si>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</si>
  <si>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</si>
  <si>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</si>
  <si>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</si>
  <si>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</si>
  <si>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</si>
  <si>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</si>
  <si>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</si>
  <si>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</si>
  <si>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</si>
  <si>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</si>
  <si>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</si>
  <si>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</si>
  <si>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</si>
  <si>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</si>
  <si>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</si>
  <si>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</si>
  <si>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</si>
  <si>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</si>
  <si>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</si>
  <si>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</si>
  <si>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</si>
  <si>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</si>
  <si>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</si>
  <si>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</si>
  <si>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</si>
  <si>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</si>
  <si>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</si>
  <si>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</si>
  <si>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</si>
  <si>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</si>
  <si>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</si>
  <si>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</si>
  <si>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</si>
  <si>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</si>
  <si>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</si>
  <si>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</si>
  <si>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</si>
  <si>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</si>
  <si>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</si>
  <si>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</si>
  <si>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</si>
  <si>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</si>
  <si>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</si>
  <si>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</si>
  <si>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</si>
  <si>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</si>
  <si>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</si>
  <si>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</si>
  <si>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</si>
  <si>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</si>
  <si>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</si>
  <si>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</si>
  <si>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</si>
  <si>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</si>
  <si>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</si>
  <si>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</si>
  <si>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</si>
  <si>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</si>
  <si>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</si>
  <si>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</si>
  <si>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</si>
  <si>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</si>
  <si>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</si>
  <si>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</si>
  <si>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</si>
  <si>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</si>
  <si>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</si>
  <si>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</si>
  <si>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</si>
  <si>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</si>
  <si>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</si>
  <si>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</si>
  <si>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</si>
  <si>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</si>
  <si>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</si>
  <si>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</si>
  <si>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</si>
  <si>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</si>
  <si>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</si>
  <si>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</si>
  <si>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</si>
  <si>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</si>
  <si>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</si>
  <si>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</si>
  <si>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</si>
  <si>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</si>
  <si>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</si>
  <si>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</si>
  <si>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</si>
  <si>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</si>
  <si>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</si>
  <si>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</si>
  <si>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</si>
  <si>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</si>
  <si>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</si>
  <si>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</si>
  <si>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</si>
  <si>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</si>
  <si>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</si>
  <si>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</si>
  <si>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</si>
  <si>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</si>
  <si>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</si>
  <si>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</si>
  <si>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</si>
  <si>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</si>
  <si>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</si>
  <si>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</si>
  <si>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</si>
  <si>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</si>
  <si>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</si>
  <si>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</si>
  <si>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</si>
  <si>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</si>
  <si>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</si>
  <si>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</si>
  <si>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</si>
  <si>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</si>
  <si>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</si>
  <si>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</si>
  <si>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</si>
  <si>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</si>
  <si>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</si>
  <si>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</si>
  <si>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</si>
  <si>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</si>
  <si>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</si>
  <si>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</si>
  <si>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</si>
  <si>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</si>
  <si>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</si>
  <si>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</si>
  <si>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</si>
  <si>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</si>
  <si>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</si>
  <si>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</si>
  <si>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</si>
  <si>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</si>
  <si>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</si>
  <si>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</si>
  <si>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</si>
  <si>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</si>
  <si>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</si>
  <si>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</si>
  <si>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</si>
  <si>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</si>
  <si>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</si>
  <si>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</si>
  <si>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</si>
  <si>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</si>
  <si>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</si>
  <si>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</si>
  <si>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</si>
  <si>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</si>
  <si>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</si>
  <si>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</si>
  <si>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</si>
  <si>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</si>
  <si>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</si>
  <si>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</si>
  <si>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</si>
  <si>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</si>
  <si>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</si>
  <si>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</si>
  <si>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</si>
  <si>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</si>
  <si>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</si>
  <si>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</si>
  <si>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</si>
  <si>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</si>
  <si>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</si>
  <si>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</si>
  <si>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</si>
  <si>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</si>
  <si>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</si>
  <si>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</si>
  <si>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</si>
  <si>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</si>
  <si>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</si>
  <si>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</si>
  <si>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</si>
  <si>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</si>
  <si>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</si>
  <si>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</si>
  <si>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</si>
  <si>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</si>
  <si>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</si>
  <si>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</si>
  <si>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</si>
  <si>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</si>
  <si>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</si>
  <si>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</si>
  <si>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</si>
  <si>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</si>
  <si>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</si>
  <si>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</si>
  <si>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</si>
  <si>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</si>
  <si>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</si>
  <si>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</si>
  <si>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</si>
  <si>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</si>
  <si>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</si>
  <si>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</si>
  <si>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</si>
  <si>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</si>
  <si>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</si>
  <si>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</si>
  <si>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</si>
  <si>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</si>
  <si>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</si>
  <si>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</si>
  <si>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</si>
  <si>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</si>
  <si>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</si>
  <si>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</si>
  <si>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</si>
  <si>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</si>
  <si>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</si>
  <si>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</si>
  <si>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</si>
  <si>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</si>
  <si>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</si>
  <si>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</si>
  <si>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</si>
  <si>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</si>
  <si>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</si>
  <si>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</si>
  <si>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</si>
  <si>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</si>
  <si>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</si>
  <si>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</si>
  <si>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</si>
  <si>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</si>
  <si>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</si>
  <si>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</si>
  <si>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</si>
  <si>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</si>
  <si>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</si>
  <si>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</si>
  <si>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</si>
  <si>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</si>
  <si>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</si>
  <si>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</si>
  <si>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</si>
  <si>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</si>
  <si>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</si>
  <si>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</si>
  <si>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</si>
  <si>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</si>
  <si>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</si>
  <si>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</si>
  <si>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</si>
  <si>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</si>
  <si>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</si>
  <si>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</si>
  <si>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</si>
  <si>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</si>
  <si>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</si>
  <si>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</si>
  <si>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</si>
  <si>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</si>
  <si>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</si>
  <si>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</si>
  <si>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</si>
  <si>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</si>
  <si>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</si>
  <si>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</si>
  <si>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</si>
  <si>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</si>
  <si>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</si>
  <si>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</si>
  <si>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</si>
  <si>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</si>
  <si>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</si>
  <si>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</si>
  <si>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</si>
  <si>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</si>
  <si>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</si>
  <si>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</si>
  <si>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</si>
  <si>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</si>
  <si>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</si>
  <si>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</si>
  <si>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</si>
  <si>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</si>
  <si>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</si>
  <si>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</si>
  <si>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</si>
  <si>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</si>
  <si>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</si>
  <si>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</si>
  <si>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</si>
  <si>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</si>
  <si>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</si>
  <si>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</si>
  <si>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</si>
  <si>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</si>
  <si>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</si>
  <si>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</si>
  <si>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</si>
  <si>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</si>
  <si>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</si>
  <si>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</si>
  <si>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</si>
  <si>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</si>
  <si>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</si>
  <si>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</si>
  <si>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</si>
  <si>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</si>
  <si>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</si>
  <si>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</si>
  <si>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</si>
  <si>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</si>
  <si>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</si>
  <si>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</si>
  <si>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</si>
  <si>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</si>
  <si>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</si>
  <si>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</si>
  <si>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</si>
  <si>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</si>
  <si>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</si>
  <si>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</si>
  <si>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</si>
  <si>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</si>
  <si>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</si>
  <si>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</si>
  <si>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</si>
  <si>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</si>
  <si>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</si>
  <si>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</si>
  <si>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</si>
  <si>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</si>
  <si>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</si>
  <si>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</si>
  <si>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</si>
  <si>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</si>
  <si>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</si>
  <si>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</si>
  <si>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</si>
  <si>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</si>
  <si>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</si>
  <si>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</si>
  <si>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</si>
  <si>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</si>
  <si>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</si>
  <si>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</si>
  <si>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</si>
  <si>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</si>
  <si>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</si>
  <si>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</si>
  <si>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</si>
  <si>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</si>
  <si>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</si>
  <si>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</si>
  <si>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</si>
  <si>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</si>
  <si>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</si>
  <si>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</si>
  <si>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</si>
  <si>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</si>
  <si>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</si>
  <si>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</si>
  <si>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</si>
  <si>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</si>
  <si>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</si>
  <si>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</si>
  <si>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</si>
  <si>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</si>
  <si>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</si>
  <si>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</si>
  <si>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</si>
  <si>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</si>
  <si>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</si>
  <si>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</si>
  <si>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</si>
  <si>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</si>
  <si>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</si>
  <si>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</si>
  <si>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</si>
  <si>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</si>
  <si>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</si>
  <si>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</si>
  <si>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</si>
  <si>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</si>
  <si>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</si>
  <si>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</si>
  <si>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</si>
  <si>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</si>
  <si>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</si>
  <si>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</si>
  <si>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</si>
  <si>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</si>
  <si>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</si>
  <si>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</si>
  <si>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</si>
  <si>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</si>
  <si>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</si>
  <si>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</si>
  <si>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</si>
  <si>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</si>
  <si>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</si>
  <si>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</si>
  <si>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</si>
  <si>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</si>
  <si>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</si>
  <si>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</si>
  <si>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</si>
  <si>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</si>
  <si>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</si>
  <si>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</si>
  <si>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</si>
  <si>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</si>
  <si>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</si>
  <si>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</si>
  <si>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</si>
  <si>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</si>
  <si>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</si>
  <si>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</si>
  <si>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</si>
  <si>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</si>
  <si>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</si>
  <si>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</si>
  <si>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</si>
  <si>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</si>
  <si>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</si>
  <si>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</si>
  <si>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</si>
  <si>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</si>
  <si>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</si>
  <si>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</si>
  <si>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</si>
  <si>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</si>
  <si>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</si>
  <si>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</si>
  <si>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</si>
  <si>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</si>
  <si>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</si>
  <si>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</si>
  <si>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</si>
  <si>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</si>
  <si>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</si>
  <si>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</si>
  <si>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</si>
  <si>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</si>
  <si>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</si>
  <si>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</si>
  <si>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</si>
  <si>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</si>
  <si>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</si>
  <si>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</si>
  <si>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</si>
  <si>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</si>
  <si>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</si>
  <si>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</si>
  <si>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</si>
  <si>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</si>
  <si>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</si>
  <si>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</si>
  <si>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</si>
  <si>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</si>
  <si>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</si>
  <si>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</si>
  <si>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</si>
  <si>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</si>
  <si>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</si>
  <si>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</si>
  <si>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</si>
  <si>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</si>
  <si>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</si>
  <si>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</si>
  <si>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</si>
  <si>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</si>
  <si>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</si>
  <si>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</si>
  <si>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</si>
  <si>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</si>
  <si>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</si>
  <si>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</si>
  <si>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</si>
  <si>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</si>
  <si>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</si>
  <si>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</si>
  <si>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</si>
  <si>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</si>
  <si>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</si>
  <si>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</si>
  <si>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</si>
  <si>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</si>
  <si>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</si>
  <si>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</si>
  <si>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</si>
  <si>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</si>
  <si>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</si>
  <si>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</si>
  <si>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</si>
  <si>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</si>
  <si>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</si>
  <si>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</si>
  <si>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</si>
  <si>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</si>
  <si>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</si>
  <si>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</si>
  <si>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</si>
  <si>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</si>
  <si>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</si>
  <si>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</si>
  <si>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</si>
  <si>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</si>
  <si>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</si>
  <si>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</si>
  <si>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</si>
  <si>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</si>
  <si>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</si>
  <si>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</si>
  <si>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</si>
  <si>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</si>
  <si>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</si>
  <si>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</si>
  <si>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</si>
  <si>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</si>
  <si>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</si>
  <si>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</si>
  <si>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</si>
  <si>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</si>
  <si>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</si>
  <si>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</si>
  <si>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</si>
  <si>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</si>
  <si>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</si>
  <si>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</si>
  <si>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</si>
  <si>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</si>
  <si>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</si>
  <si>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</si>
  <si>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</si>
  <si>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</si>
  <si>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</si>
  <si>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</si>
  <si>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</si>
  <si>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</si>
  <si>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</si>
  <si>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</si>
  <si>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</si>
  <si>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</si>
  <si>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</si>
  <si>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</si>
  <si>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</si>
  <si>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</si>
  <si>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</si>
  <si>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</si>
  <si>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</si>
  <si>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</si>
  <si>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</si>
  <si>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</si>
  <si>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</si>
  <si>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</si>
  <si>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</si>
  <si>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</si>
  <si>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</si>
  <si>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</si>
  <si>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</si>
  <si>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</si>
  <si>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</si>
  <si>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</si>
  <si>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</si>
  <si>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</si>
  <si>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</si>
  <si>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</si>
  <si>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</si>
  <si>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</si>
  <si>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</si>
  <si>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</si>
  <si>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</si>
  <si>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</si>
  <si>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</si>
  <si>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</si>
  <si>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</si>
  <si>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</si>
  <si>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</si>
  <si>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</si>
  <si>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</si>
  <si>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</si>
  <si>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</si>
  <si>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</si>
  <si>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</si>
  <si>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</si>
  <si>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</si>
  <si>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</si>
  <si>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</si>
  <si>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</si>
  <si>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</si>
  <si>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</si>
  <si>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</si>
  <si>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</si>
  <si>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</si>
  <si>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</si>
  <si>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</si>
  <si>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</si>
  <si>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</si>
  <si>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</si>
  <si>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</si>
  <si>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</si>
  <si>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</si>
  <si>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</si>
  <si>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</si>
  <si>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</si>
  <si>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</si>
  <si>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</si>
  <si>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</si>
  <si>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</si>
  <si>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</si>
  <si>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</si>
  <si>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</si>
  <si>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</si>
  <si>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</si>
  <si>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</si>
  <si>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</si>
  <si>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</si>
  <si>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</si>
  <si>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</si>
  <si>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</si>
  <si>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</si>
  <si>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</si>
  <si>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</si>
  <si>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</si>
  <si>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</si>
  <si>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</si>
  <si>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</si>
  <si>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</si>
  <si>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</si>
  <si>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</si>
  <si>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</si>
  <si>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</si>
  <si>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</si>
  <si>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</si>
  <si>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</si>
  <si>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</si>
  <si>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</si>
  <si>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</si>
  <si>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</si>
  <si>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</si>
  <si>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</si>
  <si>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</si>
  <si>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</si>
  <si>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</si>
  <si>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</si>
  <si>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</si>
  <si>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</si>
  <si>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</si>
  <si>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</si>
  <si>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</si>
  <si>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</si>
  <si>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</si>
  <si>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</si>
  <si>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</si>
  <si>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</si>
  <si>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</si>
  <si>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</si>
  <si>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</si>
  <si>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</si>
  <si>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</si>
  <si>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</si>
  <si>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</si>
  <si>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</si>
  <si>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</si>
  <si>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</si>
  <si>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</si>
  <si>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</si>
  <si>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</si>
  <si>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</si>
  <si>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</si>
  <si>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</si>
  <si>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</si>
  <si>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</si>
  <si>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</si>
  <si>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</si>
  <si>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</si>
  <si>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</si>
  <si>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</si>
  <si>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</si>
  <si>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</si>
  <si>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</si>
  <si>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</si>
  <si>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</si>
  <si>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</si>
  <si>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</si>
  <si>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</si>
  <si>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</si>
  <si>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</si>
  <si>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</si>
  <si>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</si>
  <si>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</si>
  <si>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</si>
  <si>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</si>
  <si>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</si>
  <si>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</si>
  <si>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</si>
  <si>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</si>
  <si>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</si>
  <si>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</si>
  <si>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</si>
  <si>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</si>
  <si>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</si>
  <si>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</si>
  <si>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</si>
  <si>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</si>
  <si>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</si>
  <si>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</si>
  <si>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</si>
  <si>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</si>
  <si>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</si>
  <si>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</si>
  <si>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</si>
  <si>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</si>
  <si>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</si>
  <si>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</si>
  <si>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</si>
  <si>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</si>
  <si>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</si>
  <si>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</si>
  <si>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</si>
  <si>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</si>
  <si>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</si>
  <si>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</si>
  <si>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</si>
  <si>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</si>
  <si>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</si>
  <si>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</si>
  <si>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</si>
  <si>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</si>
  <si>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</si>
  <si>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</si>
  <si>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</si>
  <si>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</si>
  <si>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</si>
  <si>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</si>
  <si>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</si>
  <si>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</si>
  <si>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</si>
  <si>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</si>
  <si>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</si>
  <si>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</si>
  <si>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</si>
  <si>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</si>
  <si>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</si>
  <si>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</si>
  <si>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</si>
  <si>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</si>
  <si>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</si>
  <si>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</si>
  <si>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</si>
  <si>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</si>
  <si>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</si>
  <si>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</si>
  <si>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</si>
  <si>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</si>
  <si>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</si>
  <si>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</si>
  <si>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</si>
  <si>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</si>
  <si>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</si>
  <si>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</si>
  <si>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</si>
  <si>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</si>
  <si>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</si>
  <si>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</si>
  <si>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</si>
  <si>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</si>
  <si>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</si>
  <si>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</si>
  <si>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</si>
  <si>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</si>
  <si>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</si>
  <si>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</si>
  <si>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</si>
  <si>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</si>
  <si>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</si>
  <si>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</si>
  <si>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</si>
  <si>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</si>
  <si>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</si>
  <si>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</si>
  <si>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</si>
  <si>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</si>
  <si>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</si>
  <si>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</si>
  <si>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</si>
  <si>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</si>
  <si>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</si>
  <si>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</si>
  <si>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</si>
  <si>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</si>
  <si>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</si>
  <si>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</si>
  <si>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</si>
  <si>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</si>
  <si>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</si>
  <si>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</si>
  <si>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</si>
  <si>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</si>
  <si>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</si>
  <si>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</si>
  <si>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</si>
  <si>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</si>
  <si>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</si>
  <si>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</si>
  <si>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</si>
  <si>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</si>
  <si>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</si>
  <si>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</si>
  <si>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</si>
  <si>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</si>
  <si>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</si>
  <si>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</si>
  <si>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</si>
  <si>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</si>
  <si>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</si>
  <si>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</si>
  <si>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</si>
  <si>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</si>
  <si>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</si>
  <si>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</si>
  <si>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</si>
  <si>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</si>
  <si>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</si>
  <si>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</si>
  <si>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</si>
  <si>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</si>
  <si>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</si>
  <si>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</si>
  <si>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</si>
  <si>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</si>
  <si>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</si>
  <si>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</si>
  <si>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</si>
  <si>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</si>
  <si>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</si>
  <si>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</si>
  <si>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</si>
  <si>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</si>
  <si>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</si>
  <si>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</si>
  <si>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</si>
  <si>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</si>
  <si>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</si>
  <si>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</si>
  <si>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</si>
  <si>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</si>
  <si>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</si>
  <si>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</si>
  <si>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</si>
  <si>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</si>
  <si>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</si>
  <si>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</si>
  <si>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</si>
  <si>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</si>
  <si>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</si>
  <si>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</si>
  <si>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</si>
  <si>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</si>
  <si>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</si>
  <si>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</si>
  <si>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</si>
  <si>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</si>
  <si>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</si>
  <si>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</si>
  <si>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</si>
  <si>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</si>
  <si>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</si>
  <si>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</si>
  <si>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</si>
  <si>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</si>
  <si>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</si>
  <si>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</si>
  <si>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</si>
  <si>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</si>
  <si>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</si>
  <si>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</si>
  <si>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</si>
  <si>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</si>
  <si>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</si>
  <si>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</si>
  <si>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</si>
  <si>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</si>
  <si>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</si>
  <si>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</si>
  <si>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</si>
  <si>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</si>
  <si>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</si>
  <si>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</si>
  <si>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</si>
  <si>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</si>
  <si>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</si>
  <si>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</si>
  <si>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</si>
  <si>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</si>
  <si>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</si>
  <si>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</si>
  <si>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</si>
  <si>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</si>
  <si>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</si>
  <si>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</si>
  <si>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</si>
  <si>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</si>
  <si>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</si>
  <si>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</si>
  <si>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</si>
  <si>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</si>
  <si>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</si>
  <si>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</si>
  <si>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</si>
  <si>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</si>
  <si>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</si>
  <si>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</si>
  <si>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</si>
  <si>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</si>
  <si>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</si>
  <si>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</si>
  <si>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</si>
  <si>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</si>
  <si>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</si>
  <si>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</si>
  <si>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</si>
  <si>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</si>
  <si>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</si>
  <si>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</si>
  <si>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</si>
  <si>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</si>
  <si>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</si>
  <si>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</si>
  <si>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</si>
  <si>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</si>
  <si>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</si>
  <si>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</si>
  <si>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</si>
  <si>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</si>
  <si>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</si>
  <si>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</si>
  <si>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</si>
  <si>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</si>
  <si>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</si>
  <si>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</si>
  <si>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</si>
  <si>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</si>
  <si>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</si>
  <si>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</si>
  <si>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</si>
  <si>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</si>
  <si>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</si>
  <si>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</si>
  <si>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</si>
  <si>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</si>
  <si>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</si>
  <si>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</si>
  <si>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</si>
  <si>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</si>
  <si>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</si>
  <si>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</si>
  <si>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</si>
  <si>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</si>
  <si>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</si>
  <si>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</si>
  <si>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</si>
  <si>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</si>
  <si>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</si>
  <si>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</si>
  <si>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</si>
  <si>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</si>
  <si>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</si>
  <si>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</si>
  <si>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</si>
  <si>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</si>
  <si>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</si>
  <si>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</si>
  <si>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</si>
  <si>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</si>
  <si>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</si>
  <si>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</si>
  <si>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</si>
  <si>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</si>
  <si>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</si>
  <si>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</si>
  <si>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</si>
  <si>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</si>
  <si>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</si>
  <si>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</si>
  <si>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</si>
  <si>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</si>
  <si>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</si>
  <si>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</si>
  <si>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</si>
  <si>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</si>
  <si>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</si>
  <si>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</si>
  <si>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</si>
  <si>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</si>
  <si>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</si>
  <si>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</si>
  <si>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</si>
  <si>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</si>
  <si>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</si>
  <si>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</si>
  <si>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</si>
  <si>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</si>
  <si>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</si>
  <si>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</si>
  <si>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</si>
  <si>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</si>
  <si>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</si>
  <si>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</si>
  <si>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</si>
  <si>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</si>
  <si>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</si>
  <si>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</si>
  <si>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</si>
  <si>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</si>
  <si>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</si>
  <si>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</si>
  <si>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</si>
  <si>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</si>
  <si>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</si>
  <si>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</si>
  <si>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</si>
  <si>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</si>
  <si>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</si>
  <si>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</si>
  <si>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</si>
  <si>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</si>
  <si>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</si>
  <si>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</si>
  <si>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</si>
  <si>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</si>
  <si>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</si>
  <si>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</si>
  <si>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</si>
  <si>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</si>
  <si>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</si>
  <si>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</si>
  <si>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</si>
  <si>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</si>
  <si>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</si>
  <si>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</si>
  <si>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</si>
  <si>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</si>
  <si>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</si>
  <si>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</si>
  <si>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</si>
  <si>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</si>
  <si>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</si>
  <si>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</si>
  <si>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</si>
  <si>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</si>
  <si>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</si>
  <si>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</si>
  <si>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</si>
  <si>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</si>
  <si>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</si>
  <si>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</si>
  <si>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</si>
  <si>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</si>
  <si>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</si>
  <si>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</si>
  <si>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</si>
  <si>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</si>
  <si>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</si>
  <si>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</si>
  <si>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</si>
  <si>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</si>
  <si>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</si>
  <si>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</si>
  <si>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</si>
  <si>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</si>
  <si>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</si>
  <si>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</si>
  <si>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</si>
  <si>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</si>
  <si>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</si>
  <si>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</si>
  <si>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</si>
  <si>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</si>
  <si>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</si>
  <si>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</si>
  <si>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</si>
  <si>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</si>
  <si>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</si>
  <si>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</si>
  <si>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</si>
  <si>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</si>
  <si>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</si>
  <si>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</si>
  <si>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</si>
  <si>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</si>
  <si>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</si>
  <si>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</si>
  <si>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</si>
  <si>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</si>
  <si>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</si>
  <si>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</si>
  <si>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</si>
  <si>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</si>
  <si>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</si>
  <si>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</si>
  <si>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</si>
  <si>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</si>
  <si>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</si>
  <si>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</si>
  <si>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</si>
  <si>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</si>
  <si>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</si>
  <si>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</si>
  <si>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</si>
  <si>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</si>
  <si>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</si>
  <si>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</si>
  <si>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</si>
  <si>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</si>
  <si>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</si>
  <si>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</si>
  <si>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</si>
  <si>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</si>
  <si>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</si>
  <si>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</si>
  <si>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</si>
  <si>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</si>
  <si>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</si>
  <si>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</si>
  <si>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</si>
  <si>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</si>
  <si>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</si>
  <si>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</si>
  <si>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</si>
  <si>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</si>
  <si>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</si>
  <si>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</si>
  <si>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</si>
  <si>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</si>
  <si>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</si>
  <si>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</si>
  <si>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</si>
  <si>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</si>
  <si>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</si>
  <si>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</si>
  <si>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</si>
  <si>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</si>
  <si>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</si>
  <si>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</si>
  <si>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</si>
  <si>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</si>
  <si>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</si>
  <si>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</si>
  <si>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</si>
  <si>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</si>
  <si>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</si>
  <si>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</si>
  <si>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</si>
  <si>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</si>
  <si>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</si>
  <si>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</si>
  <si>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</si>
  <si>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</si>
  <si>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</si>
  <si>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</si>
  <si>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</si>
  <si>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</si>
  <si>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</si>
  <si>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</si>
  <si>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</si>
  <si>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</si>
  <si>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</si>
  <si>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</si>
  <si>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</si>
  <si>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</si>
  <si>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</si>
  <si>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</si>
  <si>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</si>
  <si>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</si>
  <si>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</si>
  <si>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</si>
  <si>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</si>
  <si>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</si>
  <si>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</si>
  <si>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</si>
  <si>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</si>
  <si>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</si>
  <si>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</si>
  <si>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</si>
  <si>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</si>
  <si>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</si>
  <si>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</si>
  <si>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</si>
  <si>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</si>
  <si>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</si>
  <si>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</si>
  <si>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</si>
  <si>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</si>
  <si>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</si>
  <si>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</si>
  <si>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</si>
  <si>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</si>
  <si>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</si>
  <si>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</si>
  <si>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</si>
  <si>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</si>
  <si>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</si>
  <si>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</si>
  <si>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</si>
  <si>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</si>
  <si>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</si>
  <si>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</si>
  <si>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</si>
  <si>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</si>
  <si>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</si>
  <si>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</si>
  <si>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</si>
  <si>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</si>
  <si>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</si>
  <si>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</si>
  <si>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</si>
  <si>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</si>
  <si>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</si>
  <si>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</si>
  <si>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</si>
  <si>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</si>
  <si>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</si>
  <si>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</si>
  <si>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</si>
  <si>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</si>
  <si>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</si>
  <si>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</si>
  <si>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</si>
  <si>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</si>
  <si>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</si>
  <si>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</si>
  <si>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</si>
  <si>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</si>
  <si>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</si>
  <si>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</si>
  <si>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</si>
  <si>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</si>
  <si>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</si>
  <si>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</si>
  <si>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</si>
  <si>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</si>
  <si>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</si>
  <si>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</si>
  <si>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</si>
  <si>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</si>
  <si>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</si>
  <si>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</si>
  <si>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</si>
  <si>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</si>
  <si>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</si>
  <si>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</si>
  <si>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</si>
  <si>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</si>
  <si>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</si>
  <si>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</si>
  <si>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</si>
  <si>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</si>
  <si>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</si>
  <si>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</si>
  <si>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</si>
  <si>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</si>
  <si>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</si>
  <si>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</si>
  <si>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</si>
  <si>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</si>
  <si>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</si>
  <si>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</si>
  <si>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</si>
  <si>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</si>
  <si>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</si>
  <si>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</si>
  <si>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</si>
  <si>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</si>
  <si>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</si>
  <si>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</si>
  <si>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</si>
  <si>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</si>
  <si>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</si>
  <si>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</si>
  <si>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</si>
  <si>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</si>
  <si>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</si>
  <si>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</si>
  <si>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</si>
  <si>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</si>
  <si>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</si>
  <si>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</si>
  <si>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</si>
  <si>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</si>
  <si>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</si>
  <si>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</si>
  <si>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</si>
  <si>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</si>
  <si>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</si>
  <si>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</si>
  <si>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</si>
  <si>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</si>
  <si>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</si>
  <si>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</si>
  <si>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</si>
  <si>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</si>
  <si>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</si>
  <si>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</si>
  <si>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</si>
  <si>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</si>
  <si>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</si>
  <si>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</si>
  <si>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</si>
  <si>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</si>
  <si>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</si>
  <si>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</si>
  <si>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</si>
  <si>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</si>
  <si>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</si>
  <si>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</si>
  <si>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</si>
  <si>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</si>
  <si>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</si>
  <si>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</si>
  <si>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</si>
  <si>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</si>
  <si>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</si>
  <si>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</si>
  <si>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</si>
  <si>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</si>
  <si>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</si>
  <si>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</si>
  <si>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</si>
  <si>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</si>
  <si>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</si>
  <si>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</si>
  <si>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</si>
  <si>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</si>
  <si>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</si>
  <si>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</si>
  <si>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</si>
  <si>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</si>
  <si>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</si>
  <si>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</si>
  <si>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</si>
  <si>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</si>
  <si>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</si>
  <si>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</si>
  <si>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</si>
  <si>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</si>
  <si>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</si>
  <si>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</si>
  <si>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</si>
  <si>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</si>
  <si>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</si>
  <si>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</si>
  <si>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</si>
  <si>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</si>
  <si>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</si>
  <si>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</si>
  <si>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</si>
  <si>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</si>
  <si>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</si>
  <si>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</si>
  <si>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</si>
  <si>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</si>
  <si>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</si>
  <si>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</si>
  <si>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</si>
  <si>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</si>
  <si>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</si>
  <si>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</si>
  <si>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</si>
  <si>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</si>
  <si>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</si>
  <si>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</si>
  <si>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</si>
  <si>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</si>
  <si>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</si>
  <si>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</si>
  <si>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</si>
  <si>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</si>
  <si>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</si>
  <si>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</si>
  <si>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</si>
  <si>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</si>
  <si>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</si>
  <si>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</si>
  <si>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</si>
  <si>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</si>
  <si>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</si>
  <si>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</si>
  <si>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</si>
  <si>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</si>
  <si>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</si>
  <si>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</si>
  <si>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</si>
  <si>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</si>
  <si>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</si>
  <si>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</si>
  <si>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</si>
  <si>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</si>
  <si>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</si>
  <si>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</si>
  <si>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</si>
  <si>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</si>
  <si>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</si>
  <si>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</si>
  <si>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</si>
  <si>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</si>
  <si>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</si>
  <si>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</si>
  <si>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</si>
  <si>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</si>
  <si>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</si>
  <si>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</si>
  <si>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</si>
  <si>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</si>
  <si>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</si>
  <si>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</si>
  <si>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</si>
  <si>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</si>
  <si>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</si>
  <si>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</si>
  <si>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</si>
  <si>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</si>
  <si>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</si>
  <si>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</si>
  <si>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</si>
  <si>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</si>
  <si>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</si>
  <si>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</si>
  <si>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</si>
  <si>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</si>
  <si>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</si>
  <si>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</si>
  <si>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</si>
  <si>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</si>
  <si>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</si>
  <si>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</si>
  <si>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</si>
  <si>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</si>
  <si>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</si>
  <si>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</si>
  <si>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</si>
  <si>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</si>
  <si>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</si>
  <si>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</si>
  <si>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</si>
  <si>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</si>
  <si>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</si>
  <si>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</si>
  <si>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</si>
  <si>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</si>
  <si>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</si>
  <si>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</si>
  <si>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</si>
  <si>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</si>
  <si>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</si>
  <si>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</si>
  <si>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</si>
  <si>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</si>
  <si>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</si>
  <si>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</si>
  <si>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</si>
  <si>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</si>
  <si>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</si>
  <si>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</si>
  <si>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</si>
  <si>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</si>
  <si>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</si>
  <si>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</si>
  <si>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</si>
  <si>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</si>
  <si>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</si>
  <si>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</si>
  <si>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</si>
  <si>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</si>
  <si>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</si>
  <si>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</si>
  <si>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</si>
  <si>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</si>
  <si>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</si>
  <si>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</si>
  <si>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</si>
  <si>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</si>
  <si>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</si>
  <si>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</si>
  <si>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</si>
  <si>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</si>
  <si>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</si>
  <si>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</si>
  <si>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</si>
  <si>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</si>
  <si>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</si>
  <si>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</si>
  <si>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</si>
  <si>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</si>
  <si>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</si>
  <si>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</si>
  <si>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</si>
  <si>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</si>
  <si>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</si>
  <si>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</si>
  <si>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</si>
  <si>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</si>
  <si>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</si>
  <si>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</si>
  <si>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</si>
  <si>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</si>
  <si>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</si>
  <si>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</si>
  <si>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</si>
  <si>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</si>
  <si>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</si>
  <si>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</si>
  <si>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</si>
  <si>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</si>
  <si>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</si>
  <si>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</si>
  <si>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</si>
  <si>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</si>
  <si>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</si>
  <si>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</si>
  <si>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</si>
  <si>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</si>
  <si>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</si>
  <si>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</si>
  <si>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</si>
  <si>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</si>
  <si>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</si>
  <si>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</si>
  <si>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</si>
  <si>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</si>
  <si>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</si>
  <si>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</si>
  <si>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</si>
  <si>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</si>
  <si>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</si>
  <si>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</si>
  <si>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</si>
  <si>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</si>
  <si>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</si>
  <si>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</si>
  <si>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</si>
  <si>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</si>
  <si>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</si>
  <si>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</si>
  <si>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</si>
  <si>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</si>
  <si>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</si>
  <si>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</si>
  <si>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</si>
  <si>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</si>
  <si>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</si>
  <si>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</si>
  <si>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</si>
  <si>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</si>
  <si>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</si>
  <si>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</si>
  <si>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</si>
  <si>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</si>
  <si>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</si>
  <si>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</si>
  <si>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</si>
  <si>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</si>
  <si>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</si>
  <si>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</si>
  <si>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</si>
  <si>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</si>
  <si>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</si>
  <si>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</si>
  <si>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</si>
  <si>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</si>
  <si>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</si>
  <si>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</si>
  <si>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</si>
  <si>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</si>
  <si>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</si>
  <si>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</si>
  <si>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</si>
  <si>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</si>
  <si>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</si>
  <si>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</si>
  <si>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</si>
  <si>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</si>
  <si>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</si>
  <si>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</si>
  <si>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</si>
  <si>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</si>
  <si>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</si>
  <si>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</si>
  <si>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</si>
  <si>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</si>
  <si>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</si>
  <si>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</si>
  <si>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</si>
  <si>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</si>
  <si>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</si>
  <si>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</si>
  <si>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</si>
  <si>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</si>
  <si>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</si>
  <si>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</si>
  <si>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</si>
  <si>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</si>
  <si>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</si>
  <si>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</si>
  <si>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</si>
  <si>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</si>
  <si>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</si>
  <si>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</si>
  <si>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</si>
  <si>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</si>
  <si>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</si>
  <si>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</si>
  <si>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</si>
  <si>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</si>
  <si>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</si>
  <si>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</si>
  <si>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</si>
  <si>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</si>
  <si>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</si>
  <si>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</si>
  <si>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</si>
  <si>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</si>
  <si>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</si>
  <si>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</si>
  <si>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</si>
  <si>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</si>
  <si>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</si>
  <si>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</si>
  <si>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</si>
  <si>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</si>
  <si>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</si>
  <si>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</si>
  <si>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</si>
  <si>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</si>
  <si>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</si>
  <si>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</si>
  <si>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</si>
  <si>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</si>
  <si>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</si>
  <si>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</si>
  <si>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</si>
  <si>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</si>
  <si>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</si>
  <si>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</si>
  <si>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</si>
  <si>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</si>
  <si>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</si>
  <si>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</si>
  <si>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</si>
  <si>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</si>
  <si>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</si>
  <si>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</si>
  <si>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</si>
  <si>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</si>
  <si>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</si>
  <si>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</si>
  <si>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</si>
  <si>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</si>
  <si>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</si>
  <si>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</si>
  <si>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</si>
  <si>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</si>
  <si>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</si>
  <si>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</si>
  <si>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</si>
  <si>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</si>
  <si>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</si>
  <si>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</si>
  <si>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</si>
  <si>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</si>
  <si>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</si>
  <si>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</si>
  <si>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</si>
  <si>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</si>
  <si>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</si>
  <si>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</si>
  <si>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</si>
  <si>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</si>
  <si>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</si>
  <si>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</si>
  <si>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</si>
  <si>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</si>
  <si>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</si>
  <si>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</si>
  <si>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</si>
  <si>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</si>
  <si>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</si>
  <si>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</si>
  <si>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</si>
  <si>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</si>
  <si>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</si>
  <si>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</si>
  <si>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</si>
  <si>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</si>
  <si>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</si>
  <si>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</si>
  <si>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</si>
  <si>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</si>
  <si>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</si>
  <si>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</si>
  <si>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</si>
  <si>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</si>
  <si>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</si>
  <si>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</si>
  <si>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</si>
  <si>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</si>
  <si>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</si>
  <si>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</si>
  <si>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</si>
  <si>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</si>
  <si>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</si>
  <si>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</si>
  <si>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</si>
  <si>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</si>
  <si>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</si>
  <si>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</si>
  <si>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</si>
  <si>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</si>
  <si>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</si>
  <si>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</si>
  <si>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</si>
  <si>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</si>
  <si>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</si>
  <si>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</si>
  <si>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</si>
  <si>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</si>
  <si>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</si>
  <si>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</si>
  <si>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</si>
  <si>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</si>
  <si>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</si>
  <si>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</si>
  <si>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</si>
  <si>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</si>
  <si>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</si>
  <si>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</si>
  <si>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</si>
  <si>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</si>
  <si>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</si>
  <si>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</si>
  <si>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</si>
  <si>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</si>
  <si>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</si>
  <si>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</si>
  <si>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</si>
  <si>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</si>
  <si>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</si>
  <si>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</si>
  <si>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</si>
  <si>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</si>
  <si>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</si>
  <si>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</si>
  <si>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</si>
  <si>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</si>
  <si>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</si>
  <si>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</si>
  <si>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</si>
  <si>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</si>
  <si>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</si>
  <si>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</si>
  <si>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</si>
  <si>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</si>
  <si>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</si>
  <si>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</si>
  <si>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</si>
  <si>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</si>
  <si>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</si>
  <si>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</si>
  <si>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</si>
  <si>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</si>
  <si>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</si>
  <si>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</si>
  <si>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</si>
  <si>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</si>
  <si>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</si>
  <si>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</si>
  <si>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</si>
  <si>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</si>
  <si>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</si>
  <si>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</si>
  <si>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</si>
  <si>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</si>
  <si>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</si>
  <si>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</si>
  <si>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</si>
  <si>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</si>
  <si>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</si>
  <si>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</si>
  <si>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</si>
  <si>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</si>
  <si>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</si>
  <si>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</si>
  <si>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</si>
  <si>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</si>
  <si>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</si>
  <si>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</si>
  <si>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</si>
  <si>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</si>
  <si>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</si>
  <si>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</si>
  <si>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</si>
  <si>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</si>
  <si>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</si>
  <si>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</si>
  <si>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</si>
  <si>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</si>
  <si>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</si>
  <si>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</si>
  <si>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</si>
  <si>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</si>
  <si>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</si>
  <si>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</si>
  <si>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</si>
  <si>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</si>
  <si>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</si>
  <si>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</si>
  <si>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</si>
  <si>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</si>
  <si>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</si>
  <si>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</si>
  <si>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</si>
  <si>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</si>
  <si>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</si>
  <si>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</si>
  <si>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</si>
  <si>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</si>
  <si>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</si>
  <si>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</si>
  <si>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</si>
  <si>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</si>
  <si>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</si>
  <si>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</si>
  <si>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</si>
  <si>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</si>
  <si>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</si>
  <si>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</si>
  <si>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</si>
  <si>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</si>
  <si>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</si>
  <si>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</si>
  <si>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</si>
  <si>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</si>
  <si>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</si>
  <si>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</si>
  <si>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</si>
  <si>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</si>
  <si>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</si>
  <si>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</si>
  <si>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</si>
  <si>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</si>
  <si>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</si>
  <si>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</si>
  <si>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</si>
  <si>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</si>
  <si>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</si>
  <si>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</si>
  <si>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</si>
  <si>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</si>
  <si>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</si>
  <si>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</si>
  <si>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</si>
  <si>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</si>
  <si>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</si>
  <si>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</si>
  <si>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</si>
  <si>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</si>
  <si>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</si>
  <si>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</si>
  <si>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</si>
  <si>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</si>
  <si>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</si>
  <si>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</si>
  <si>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</si>
  <si>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</si>
  <si>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</si>
  <si>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</si>
  <si>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</si>
  <si>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</si>
  <si>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</si>
  <si>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</si>
  <si>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</si>
  <si>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</si>
  <si>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</si>
  <si>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</si>
  <si>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</si>
  <si>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</si>
  <si>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</si>
  <si>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</si>
  <si>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</si>
  <si>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</si>
  <si>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</si>
  <si>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</si>
  <si>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</si>
  <si>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</si>
  <si>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</si>
  <si>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</si>
  <si>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</si>
  <si>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</si>
  <si>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</si>
  <si>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</si>
  <si>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</si>
  <si>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</si>
  <si>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</si>
  <si>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</si>
  <si>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</si>
  <si>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</si>
  <si>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</si>
  <si>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</si>
  <si>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</si>
  <si>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</si>
  <si>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</si>
  <si>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</si>
  <si>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</si>
  <si>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</si>
  <si>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</si>
  <si>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</si>
  <si>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</si>
  <si>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</si>
  <si>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</si>
  <si>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</si>
  <si>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</si>
  <si>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</si>
  <si>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</si>
  <si>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</si>
  <si>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</si>
  <si>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</si>
  <si>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</si>
  <si>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</si>
  <si>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</si>
  <si>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</si>
  <si>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</si>
  <si>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</si>
  <si>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</si>
  <si>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</si>
  <si>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</si>
  <si>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</si>
  <si>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</si>
  <si>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</si>
  <si>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</si>
  <si>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</si>
  <si>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</si>
  <si>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</si>
  <si>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</si>
  <si>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</si>
  <si>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</si>
  <si>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</si>
  <si>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</si>
  <si>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</si>
  <si>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</si>
  <si>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</si>
  <si>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</si>
  <si>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</si>
  <si>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</si>
  <si>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</si>
  <si>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</si>
  <si>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</si>
  <si>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</si>
  <si>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</si>
  <si>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</si>
  <si>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</si>
  <si>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</si>
  <si>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</si>
  <si>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</si>
  <si>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</si>
  <si>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</si>
  <si>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</si>
  <si>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</si>
  <si>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</si>
  <si>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</si>
  <si>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</si>
  <si>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</si>
  <si>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</si>
  <si>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</si>
  <si>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</si>
  <si>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</si>
  <si>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</si>
  <si>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</si>
  <si>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</si>
  <si>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</si>
  <si>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</si>
  <si>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</si>
  <si>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</si>
  <si>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</si>
  <si>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</si>
  <si>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</si>
  <si>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</si>
  <si>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</si>
  <si>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</si>
  <si>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</si>
  <si>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</si>
  <si>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</si>
  <si>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</si>
  <si>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</si>
  <si>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</si>
  <si>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</si>
  <si>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</si>
  <si>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</si>
  <si>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</si>
  <si>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</si>
  <si>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</si>
  <si>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</si>
  <si>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</si>
  <si>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</si>
  <si>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</si>
  <si>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</si>
  <si>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</si>
  <si>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</si>
  <si>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</si>
  <si>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</si>
  <si>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</si>
  <si>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</si>
  <si>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</si>
  <si>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</si>
  <si>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</si>
  <si>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</si>
  <si>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</si>
  <si>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</si>
  <si>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</si>
  <si>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</si>
  <si>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</si>
  <si>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</si>
  <si>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</si>
  <si>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</si>
  <si>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</si>
  <si>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</si>
  <si>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</si>
  <si>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</si>
  <si>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</si>
  <si>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</si>
  <si>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</si>
  <si>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</si>
  <si>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</si>
  <si>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</si>
  <si>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</si>
  <si>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</si>
  <si>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</si>
  <si>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</si>
  <si>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</si>
  <si>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</si>
  <si>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</si>
  <si>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</si>
  <si>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</si>
  <si>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</si>
  <si>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</si>
  <si>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</si>
  <si>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</si>
  <si>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</si>
  <si>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</si>
  <si>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</si>
  <si>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</si>
  <si>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</si>
  <si>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</si>
  <si>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</si>
  <si>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</si>
  <si>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</si>
  <si>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</si>
  <si>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</si>
  <si>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</si>
  <si>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</si>
  <si>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</si>
  <si>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</si>
  <si>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</si>
  <si>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</si>
  <si>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</si>
  <si>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</si>
  <si>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</si>
  <si>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</si>
  <si>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</si>
  <si>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</si>
  <si>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</si>
  <si>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</si>
  <si>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</si>
  <si>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</si>
  <si>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</si>
  <si>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</si>
  <si>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</si>
  <si>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</si>
  <si>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</si>
  <si>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</si>
  <si>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</si>
  <si>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</si>
  <si>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</si>
  <si>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</si>
  <si>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</si>
  <si>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</si>
  <si>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</si>
  <si>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</si>
  <si>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</si>
  <si>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</si>
  <si>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</si>
  <si>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</si>
  <si>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</si>
  <si>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</si>
  <si>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</si>
  <si>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</si>
  <si>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</si>
  <si>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</si>
  <si>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</si>
  <si>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</si>
  <si>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</si>
  <si>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</si>
  <si>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</si>
  <si>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</si>
  <si>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</si>
  <si>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</si>
  <si>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</si>
  <si>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</si>
  <si>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</si>
  <si>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</si>
  <si>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</si>
  <si>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</si>
  <si>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</si>
  <si>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</si>
  <si>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</si>
  <si>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</si>
  <si>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</si>
  <si>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</si>
  <si>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</si>
  <si>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</si>
  <si>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</si>
  <si>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</si>
  <si>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</si>
  <si>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</si>
  <si>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</si>
  <si>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</si>
  <si>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</si>
  <si>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</si>
  <si>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</si>
  <si>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</si>
  <si>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</si>
  <si>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</si>
  <si>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</si>
  <si>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</si>
  <si>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</si>
  <si>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</si>
  <si>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</si>
  <si>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</si>
  <si>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</si>
  <si>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</si>
  <si>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</si>
  <si>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</si>
  <si>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</si>
  <si>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</si>
  <si>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</si>
  <si>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</si>
  <si>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</si>
  <si>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</si>
  <si>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</si>
  <si>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</si>
  <si>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</si>
  <si>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</si>
  <si>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</si>
  <si>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</si>
  <si>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</si>
  <si>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</si>
  <si>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</si>
  <si>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</si>
  <si>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</si>
  <si>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</si>
  <si>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</si>
  <si>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</si>
  <si>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</si>
  <si>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</si>
  <si>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</si>
  <si>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</si>
  <si>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</si>
  <si>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</si>
  <si>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</si>
  <si>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</si>
  <si>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</si>
  <si>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</si>
  <si>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</si>
  <si>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</si>
  <si>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</si>
  <si>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</si>
  <si>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</si>
  <si>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</si>
  <si>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</si>
  <si>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</si>
  <si>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</si>
  <si>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</si>
  <si>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</si>
  <si>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</si>
  <si>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</si>
  <si>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</si>
  <si>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</si>
  <si>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</si>
  <si>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</si>
  <si>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</si>
  <si>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</si>
  <si>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</si>
  <si>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</si>
  <si>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</si>
  <si>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</si>
  <si>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</si>
  <si>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</si>
  <si>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</si>
  <si>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</si>
  <si>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</si>
  <si>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</si>
  <si>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</si>
  <si>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</si>
  <si>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</si>
  <si>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</si>
  <si>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</si>
  <si>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</si>
  <si>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</si>
  <si>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</si>
  <si>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</si>
  <si>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</si>
  <si>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</si>
  <si>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</si>
  <si>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</si>
  <si>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</si>
  <si>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</si>
  <si>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</si>
  <si>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</si>
  <si>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</si>
  <si>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</si>
  <si>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</si>
  <si>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</si>
  <si>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</si>
  <si>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</si>
  <si>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</si>
  <si>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</si>
  <si>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</si>
  <si>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</si>
  <si>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</si>
  <si>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</si>
  <si>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</si>
  <si>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</si>
  <si>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</si>
  <si>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</si>
  <si>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</si>
  <si>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</si>
  <si>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</si>
  <si>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</si>
  <si>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</si>
  <si>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</si>
  <si>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</si>
  <si>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</si>
  <si>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</si>
  <si>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</si>
  <si>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</si>
  <si>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</si>
  <si>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</si>
  <si>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</si>
  <si>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</si>
  <si>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</si>
  <si>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</si>
  <si>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</si>
  <si>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</si>
  <si>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</si>
  <si>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</si>
  <si>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</si>
  <si>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</si>
  <si>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</si>
  <si>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</si>
  <si>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</si>
  <si>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</si>
  <si>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</si>
  <si>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</si>
  <si>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</si>
  <si>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</si>
  <si>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</si>
  <si>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</si>
  <si>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</si>
  <si>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</si>
  <si>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</si>
  <si>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</si>
  <si>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</si>
  <si>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</si>
  <si>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</si>
  <si>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</si>
  <si>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</si>
  <si>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</si>
  <si>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</si>
  <si>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</si>
  <si>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</si>
  <si>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</si>
  <si>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</si>
  <si>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</si>
  <si>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</si>
  <si>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</si>
  <si>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</si>
  <si>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</si>
  <si>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</si>
  <si>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</si>
  <si>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</si>
  <si>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</si>
  <si>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</si>
  <si>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</si>
  <si>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</si>
  <si>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</si>
  <si>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</si>
  <si>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</si>
  <si>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</si>
  <si>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</si>
  <si>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</si>
  <si>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</si>
  <si>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</si>
  <si>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</si>
  <si>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</si>
  <si>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</si>
  <si>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</si>
  <si>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</si>
  <si>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</si>
  <si>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</si>
  <si>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</si>
  <si>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</si>
  <si>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</si>
  <si>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</si>
  <si>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</si>
  <si>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</si>
  <si>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</si>
  <si>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</si>
  <si>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</si>
  <si>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</si>
  <si>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</si>
  <si>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</si>
  <si>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</si>
  <si>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</si>
  <si>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</si>
  <si>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</si>
  <si>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</si>
  <si>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</si>
  <si>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</si>
  <si>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</si>
  <si>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</si>
  <si>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</si>
  <si>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</si>
  <si>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</si>
  <si>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</si>
  <si>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</si>
  <si>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</si>
  <si>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</si>
  <si>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</si>
  <si>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</si>
  <si>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</si>
  <si>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</si>
  <si>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</si>
  <si>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</si>
  <si>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</si>
  <si>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</si>
  <si>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</si>
  <si>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</si>
  <si>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</si>
  <si>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</si>
  <si>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</si>
  <si>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</si>
  <si>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</si>
  <si>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</si>
  <si>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</si>
  <si>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</si>
  <si>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</si>
  <si>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</si>
  <si>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</si>
  <si>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</si>
  <si>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</si>
  <si>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</si>
  <si>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</si>
  <si>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</si>
  <si>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</si>
  <si>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</si>
  <si>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</si>
  <si>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</si>
  <si>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</si>
  <si>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</si>
  <si>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</si>
  <si>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</si>
  <si>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</si>
  <si>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</si>
  <si>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</si>
  <si>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</si>
  <si>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</si>
  <si>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</si>
  <si>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</si>
  <si>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</si>
  <si>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</si>
  <si>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</si>
  <si>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</si>
  <si>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</si>
  <si>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</si>
  <si>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</si>
  <si>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</si>
  <si>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</si>
  <si>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</si>
  <si>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</si>
  <si>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</si>
  <si>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</si>
  <si>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</si>
  <si>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</si>
  <si>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</si>
  <si>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</si>
  <si>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</si>
  <si>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</si>
  <si>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</si>
  <si>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</si>
  <si>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</si>
  <si>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</si>
  <si>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</si>
  <si>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</si>
  <si>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</si>
  <si>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</si>
  <si>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</si>
  <si>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</si>
  <si>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</si>
  <si>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</si>
  <si>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</si>
  <si>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</si>
  <si>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</si>
  <si>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</si>
  <si>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</si>
  <si>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</si>
  <si>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</si>
  <si>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</si>
  <si>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</si>
  <si>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</si>
  <si>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</si>
  <si>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</si>
  <si>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</si>
  <si>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</si>
  <si>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</si>
  <si>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</si>
  <si>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</si>
  <si>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</si>
  <si>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</si>
  <si>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</si>
  <si>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</si>
  <si>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</si>
  <si>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</si>
  <si>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</si>
  <si>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</si>
  <si>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</si>
  <si>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</si>
  <si>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</si>
  <si>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</si>
  <si>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</si>
  <si>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</si>
  <si>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</si>
  <si>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</si>
  <si>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</si>
  <si>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</si>
  <si>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</si>
  <si>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</si>
  <si>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</si>
  <si>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</si>
  <si>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</si>
  <si>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</si>
  <si>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</si>
  <si>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</si>
  <si>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</si>
  <si>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</si>
  <si>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</si>
  <si>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</si>
  <si>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</si>
  <si>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</si>
  <si>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</si>
  <si>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</si>
  <si>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</si>
  <si>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</si>
  <si>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</si>
  <si>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</si>
  <si>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</si>
  <si>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</si>
  <si>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</si>
  <si>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</si>
  <si>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</si>
  <si>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</si>
  <si>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</si>
  <si>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</si>
  <si>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</si>
  <si>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</si>
  <si>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</si>
  <si>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</si>
  <si>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</si>
  <si>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</si>
  <si>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</si>
  <si>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</si>
  <si>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</si>
  <si>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</si>
  <si>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</si>
  <si>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</si>
  <si>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</si>
  <si>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</si>
  <si>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</si>
  <si>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</si>
  <si>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</si>
  <si>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</si>
  <si>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</si>
  <si>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</si>
  <si>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</si>
  <si>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</si>
  <si>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</si>
  <si>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</si>
  <si>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</si>
  <si>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</si>
  <si>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</si>
  <si>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</si>
  <si>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</si>
  <si>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</si>
  <si>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</si>
  <si>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</si>
  <si>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</si>
  <si>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</si>
  <si>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</si>
  <si>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</si>
  <si>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</si>
  <si>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</si>
  <si>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</si>
  <si>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</si>
  <si>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</si>
  <si>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</si>
  <si>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</si>
  <si>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</si>
  <si>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</si>
  <si>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</si>
  <si>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</si>
  <si>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</si>
  <si>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</si>
  <si>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</si>
  <si>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</si>
  <si>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</si>
  <si>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</si>
  <si>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</si>
  <si>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</si>
  <si>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</si>
  <si>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</si>
  <si>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</si>
  <si>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</si>
  <si>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</si>
  <si>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</si>
  <si>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</si>
  <si>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</si>
  <si>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</si>
  <si>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</si>
  <si>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</si>
  <si>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</si>
  <si>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</si>
  <si>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</si>
  <si>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</si>
  <si>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</si>
  <si>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</si>
  <si>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</si>
  <si>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</si>
  <si>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</si>
  <si>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</si>
  <si>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</si>
  <si>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</si>
  <si>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</si>
  <si>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</si>
  <si>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</si>
  <si>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</si>
  <si>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</si>
  <si>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</si>
  <si>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</si>
  <si>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</si>
  <si>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</si>
  <si>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</si>
  <si>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</si>
  <si>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</si>
  <si>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</si>
  <si>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</si>
  <si>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</si>
  <si>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</si>
  <si>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</si>
  <si>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</si>
  <si>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</si>
  <si>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</si>
  <si>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</si>
  <si>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</si>
  <si>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</si>
  <si>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</si>
  <si>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</si>
  <si>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</si>
  <si>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</si>
  <si>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</si>
  <si>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</si>
  <si>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</si>
  <si>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</si>
  <si>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</si>
  <si>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</si>
  <si>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</si>
  <si>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</si>
  <si>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</si>
  <si>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</si>
  <si>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</si>
  <si>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</si>
  <si>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</si>
  <si>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</si>
  <si>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</si>
  <si>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</si>
  <si>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</si>
  <si>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</si>
  <si>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</si>
  <si>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</si>
  <si>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</si>
  <si>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</si>
  <si>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</si>
  <si>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</si>
  <si>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</si>
  <si>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</si>
  <si>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</si>
  <si>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</si>
  <si>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</si>
  <si>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</si>
  <si>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</si>
  <si>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</si>
  <si>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</si>
  <si>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</si>
  <si>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</si>
  <si>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</si>
  <si>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</si>
  <si>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</si>
  <si>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</si>
  <si>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</si>
  <si>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</si>
  <si>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</si>
  <si>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</si>
  <si>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</si>
  <si>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</si>
  <si>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</si>
  <si>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</si>
  <si>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</si>
  <si>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</si>
  <si>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</si>
  <si>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</si>
  <si>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</si>
  <si>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</si>
  <si>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</si>
  <si>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</si>
  <si>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</si>
  <si>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</si>
  <si>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</si>
  <si>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</si>
  <si>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</si>
  <si>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</si>
  <si>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</si>
  <si>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</si>
  <si>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</si>
  <si>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</si>
  <si>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</si>
  <si>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</si>
  <si>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</si>
  <si>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</si>
  <si>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</si>
  <si>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</si>
  <si>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</si>
  <si>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</si>
  <si>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</si>
  <si>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</si>
  <si>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</si>
  <si>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</si>
  <si>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</si>
  <si>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</si>
  <si>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</si>
  <si>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</si>
  <si>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</si>
  <si>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</si>
  <si>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</si>
  <si>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</si>
  <si>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</si>
  <si>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</si>
  <si>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</si>
  <si>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</si>
  <si>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</si>
  <si>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</si>
  <si>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</si>
  <si>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</si>
  <si>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</si>
  <si>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</si>
  <si>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</si>
  <si>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</si>
  <si>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</si>
  <si>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</si>
  <si>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</si>
  <si>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</si>
  <si>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</si>
  <si>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</si>
  <si>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</si>
  <si>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</si>
  <si>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</si>
  <si>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</si>
  <si>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</si>
  <si>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</si>
  <si>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</si>
  <si>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</si>
  <si>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</si>
  <si>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</si>
  <si>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</si>
  <si>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</si>
  <si>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</si>
  <si>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</si>
  <si>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</si>
  <si>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</si>
  <si>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</si>
  <si>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</si>
  <si>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</si>
  <si>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</si>
  <si>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</si>
  <si>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</si>
  <si>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</si>
  <si>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</si>
  <si>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</si>
  <si>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</si>
  <si>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</si>
  <si>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</si>
  <si>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</si>
  <si>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</si>
  <si>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</si>
  <si>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</si>
  <si>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</si>
  <si>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</si>
  <si>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</si>
  <si>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</si>
  <si>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</si>
  <si>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</si>
  <si>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</si>
  <si>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</si>
  <si>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</si>
  <si>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</si>
  <si>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</si>
  <si>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</si>
  <si>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</si>
  <si>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</si>
  <si>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</si>
  <si>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</si>
  <si>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</si>
  <si>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</si>
  <si>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</si>
  <si>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</si>
  <si>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</si>
  <si>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</si>
  <si>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</si>
  <si>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</si>
  <si>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</si>
  <si>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</si>
  <si>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</si>
  <si>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</si>
  <si>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</si>
  <si>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</si>
  <si>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</si>
  <si>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</si>
  <si>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</si>
  <si>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</si>
  <si>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</si>
  <si>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</si>
  <si>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</si>
  <si>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</si>
  <si>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</si>
  <si>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</si>
  <si>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</si>
  <si>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</si>
  <si>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</si>
  <si>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</si>
  <si>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</si>
  <si>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</si>
  <si>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</si>
  <si>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</si>
  <si>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</si>
  <si>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</si>
  <si>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</si>
  <si>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</si>
  <si>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</si>
  <si>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</si>
  <si>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</si>
  <si>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</si>
  <si>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</si>
  <si>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</si>
  <si>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</si>
  <si>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</si>
  <si>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</si>
  <si>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</si>
  <si>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</si>
  <si>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</si>
  <si>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</si>
  <si>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</si>
  <si>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</si>
  <si>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</si>
  <si>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</si>
  <si>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</si>
  <si>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</si>
  <si>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</si>
  <si>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</si>
  <si>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</si>
  <si>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</si>
  <si>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</si>
  <si>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</si>
  <si>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</si>
  <si>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</si>
  <si>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</si>
  <si>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</si>
  <si>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</si>
  <si>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</si>
  <si>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</si>
  <si>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</si>
  <si>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</si>
  <si>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</si>
  <si>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</si>
  <si>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</si>
  <si>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</si>
  <si>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</si>
  <si>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</si>
  <si>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</si>
  <si>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</si>
  <si>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</si>
  <si>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</si>
  <si>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</si>
  <si>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</si>
  <si>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</si>
  <si>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</si>
  <si>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</si>
  <si>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</si>
  <si>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</si>
  <si>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</si>
  <si>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</si>
  <si>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</si>
  <si>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</si>
  <si>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</si>
  <si>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</si>
  <si>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</si>
  <si>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</si>
  <si>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</si>
  <si>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</si>
  <si>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</si>
  <si>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</si>
  <si>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</si>
  <si>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</si>
  <si>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</si>
  <si>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</si>
  <si>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</si>
  <si>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</si>
  <si>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</si>
  <si>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</si>
  <si>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</si>
  <si>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</si>
  <si>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</si>
  <si>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</si>
  <si>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</si>
  <si>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</si>
  <si>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</si>
  <si>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</si>
  <si>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</si>
  <si>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</si>
  <si>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</si>
  <si>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</si>
  <si>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</si>
  <si>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</si>
  <si>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</si>
  <si>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</si>
  <si>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</si>
  <si>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</si>
  <si>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</si>
  <si>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</si>
  <si>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</si>
  <si>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</si>
  <si>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</si>
  <si>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</si>
  <si>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</si>
  <si>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</si>
  <si>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</si>
  <si>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</si>
  <si>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</si>
  <si>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</si>
  <si>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</si>
  <si>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</si>
  <si>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</si>
  <si>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</si>
  <si>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</si>
  <si>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</si>
  <si>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</si>
  <si>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</si>
  <si>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</si>
  <si>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</si>
  <si>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</si>
  <si>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</si>
  <si>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</si>
  <si>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</si>
  <si>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</si>
  <si>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</si>
  <si>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</si>
  <si>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</si>
  <si>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</si>
  <si>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</si>
  <si>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</si>
  <si>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</si>
  <si>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</si>
  <si>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</si>
  <si>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</si>
  <si>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</si>
  <si>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</si>
  <si>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</si>
  <si>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</si>
  <si>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</si>
  <si>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</si>
  <si>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</si>
  <si>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</si>
  <si>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</si>
  <si>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</si>
  <si>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</si>
  <si>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</si>
  <si>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</si>
  <si>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</si>
  <si>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</si>
  <si>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</si>
  <si>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</si>
  <si>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</si>
  <si>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</si>
  <si>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</si>
  <si>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</si>
  <si>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</si>
  <si>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</si>
  <si>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</si>
  <si>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</si>
  <si>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</si>
  <si>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</si>
  <si>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</si>
  <si>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</si>
  <si>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</si>
  <si>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</si>
  <si>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</si>
  <si>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</si>
  <si>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</si>
  <si>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</si>
  <si>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</si>
  <si>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</si>
  <si>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</si>
  <si>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</si>
  <si>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</si>
  <si>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</si>
  <si>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</si>
  <si>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</si>
  <si>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</si>
  <si>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</si>
  <si>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</si>
  <si>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</si>
  <si>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</si>
  <si>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</si>
  <si>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</si>
  <si>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</si>
  <si>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</si>
  <si>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</si>
  <si>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</si>
  <si>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</si>
  <si>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</si>
  <si>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</si>
  <si>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</si>
  <si>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</si>
  <si>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</si>
  <si>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</si>
  <si>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</si>
  <si>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</si>
  <si>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</si>
  <si>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</si>
  <si>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</si>
  <si>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</si>
  <si>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</si>
  <si>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</si>
  <si>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</si>
  <si>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</si>
  <si>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</si>
  <si>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</si>
  <si>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</si>
  <si>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</si>
  <si>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</si>
  <si>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</si>
  <si>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</si>
  <si>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</si>
  <si>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</si>
  <si>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</si>
  <si>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</si>
  <si>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</si>
  <si>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</si>
  <si>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</si>
  <si>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</si>
  <si>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</si>
  <si>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</si>
  <si>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</si>
  <si>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</si>
  <si>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</si>
  <si>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</si>
  <si>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</si>
  <si>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</si>
  <si>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</si>
  <si>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</si>
  <si>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</si>
  <si>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</si>
  <si>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</si>
  <si>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</si>
  <si>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</si>
  <si>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</si>
  <si>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</si>
  <si>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</si>
  <si>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</si>
  <si>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</si>
  <si>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</si>
  <si>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</si>
  <si>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</si>
  <si>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</si>
  <si>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</si>
  <si>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</si>
  <si>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</si>
  <si>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</si>
  <si>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</si>
  <si>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</si>
  <si>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</si>
  <si>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</si>
  <si>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</si>
  <si>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</si>
  <si>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</si>
  <si>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</si>
  <si>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</si>
  <si>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</si>
  <si>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</si>
  <si>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</si>
  <si>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</si>
  <si>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</si>
  <si>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</si>
  <si>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</si>
  <si>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</si>
  <si>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</si>
  <si>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</si>
  <si>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</si>
  <si>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</si>
  <si>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</si>
  <si>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</si>
  <si>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</si>
  <si>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</si>
  <si>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</si>
  <si>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</si>
  <si>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</si>
  <si>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</si>
  <si>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</si>
  <si>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</si>
  <si>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</si>
  <si>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</si>
  <si>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</si>
  <si>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</si>
  <si>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</si>
  <si>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</si>
  <si>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</si>
  <si>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</si>
  <si>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</si>
  <si>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</si>
  <si>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</si>
  <si>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</si>
  <si>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</si>
  <si>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</si>
  <si>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</si>
  <si>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</si>
  <si>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</si>
  <si>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</si>
  <si>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</si>
  <si>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</si>
  <si>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</si>
  <si>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</si>
  <si>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</si>
  <si>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</si>
  <si>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</si>
  <si>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</si>
  <si>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</si>
  <si>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</si>
  <si>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</si>
  <si>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</si>
  <si>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</si>
  <si>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</si>
  <si>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</si>
  <si>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</si>
  <si>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</si>
  <si>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</si>
  <si>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</si>
  <si>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</si>
  <si>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</si>
  <si>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</si>
  <si>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</si>
  <si>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</si>
  <si>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</si>
  <si>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</si>
  <si>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</si>
  <si>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</si>
  <si>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</si>
  <si>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</si>
  <si>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</si>
  <si>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</si>
  <si>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</si>
  <si>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</si>
  <si>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</si>
  <si>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</si>
  <si>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</si>
  <si>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</si>
  <si>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</si>
  <si>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</si>
  <si>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</si>
  <si>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</si>
  <si>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</si>
  <si>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</si>
  <si>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</si>
  <si>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</si>
  <si>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</si>
  <si>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</si>
  <si>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</si>
  <si>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</si>
  <si>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</si>
  <si>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</si>
  <si>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</si>
  <si>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</si>
  <si>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</si>
  <si>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</si>
  <si>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</si>
  <si>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</si>
  <si>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</si>
  <si>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</si>
  <si>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</si>
  <si>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</si>
  <si>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</si>
  <si>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</si>
  <si>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</si>
  <si>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</si>
  <si>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</si>
  <si>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</si>
  <si>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</si>
  <si>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</si>
  <si>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</si>
  <si>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</si>
  <si>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</si>
  <si>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</si>
  <si>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</si>
  <si>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</si>
  <si>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</si>
  <si>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</si>
  <si>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</si>
  <si>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</si>
  <si>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</si>
  <si>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</si>
  <si>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</si>
  <si>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</si>
  <si>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</si>
  <si>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</si>
  <si>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</si>
  <si>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</si>
  <si>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</si>
  <si>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</si>
  <si>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</si>
  <si>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</si>
  <si>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</si>
  <si>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</si>
  <si>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</si>
  <si>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</si>
  <si>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</si>
  <si>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</si>
  <si>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</si>
  <si>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</si>
  <si>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</si>
  <si>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</si>
  <si>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</si>
  <si>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</si>
  <si>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</si>
  <si>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</si>
  <si>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</si>
  <si>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</si>
  <si>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</si>
  <si>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</si>
  <si>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</si>
  <si>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</si>
  <si>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</si>
  <si>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</si>
  <si>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</si>
  <si>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</si>
  <si>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</si>
  <si>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</si>
  <si>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</si>
  <si>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</si>
  <si>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</si>
  <si>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</si>
  <si>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</si>
  <si>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</si>
  <si>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</si>
  <si>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</si>
  <si>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</si>
  <si>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</si>
  <si>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</si>
  <si>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</si>
  <si>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</si>
  <si>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</si>
  <si>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</si>
  <si>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</si>
  <si>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</si>
  <si>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</si>
  <si>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</si>
  <si>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</si>
  <si>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</si>
  <si>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</si>
  <si>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</si>
  <si>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</si>
  <si>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</si>
  <si>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</si>
  <si>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</si>
  <si>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</si>
  <si>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</si>
  <si>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</si>
  <si>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</si>
  <si>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</si>
  <si>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</si>
  <si>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</si>
  <si>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</si>
  <si>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</si>
  <si>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</si>
  <si>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</si>
  <si>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</si>
  <si>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</si>
  <si>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</si>
  <si>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</si>
  <si>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</si>
  <si>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</si>
  <si>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</si>
  <si>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</si>
  <si>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</si>
  <si>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</si>
  <si>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</si>
  <si>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</si>
  <si>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</si>
  <si>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</si>
  <si>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</si>
  <si>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</si>
  <si>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</si>
  <si>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</si>
  <si>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</si>
  <si>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</si>
  <si>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</si>
  <si>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</si>
  <si>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</si>
  <si>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</si>
  <si>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</si>
  <si>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</si>
  <si>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</si>
  <si>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</si>
  <si>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</si>
  <si>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</si>
  <si>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</si>
  <si>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</si>
  <si>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</si>
  <si>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</si>
  <si>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</si>
  <si>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</si>
  <si>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</si>
  <si>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</si>
  <si>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</si>
  <si>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</si>
  <si>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</si>
  <si>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</si>
  <si>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</si>
  <si>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</si>
  <si>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</si>
  <si>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</si>
  <si>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</si>
  <si>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</si>
  <si>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</si>
  <si>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</si>
  <si>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</si>
  <si>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</si>
  <si>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</si>
  <si>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</si>
  <si>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</si>
  <si>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</si>
  <si>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</si>
  <si>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</si>
  <si>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</si>
  <si>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</si>
  <si>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</si>
  <si>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</si>
  <si>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</si>
  <si>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</si>
  <si>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</si>
  <si>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</si>
  <si>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</si>
  <si>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</si>
  <si>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</si>
  <si>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</si>
  <si>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</si>
  <si>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</si>
  <si>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</si>
  <si>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</si>
  <si>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</si>
  <si>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</si>
  <si>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</si>
  <si>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</si>
  <si>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</si>
  <si>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</si>
  <si>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</si>
  <si>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</si>
  <si>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</si>
  <si>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</si>
  <si>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</si>
  <si>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</si>
  <si>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</si>
  <si>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</si>
  <si>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</si>
  <si>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</si>
  <si>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</si>
  <si>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</si>
  <si>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</si>
  <si>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</si>
  <si>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</si>
  <si>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</si>
  <si>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</si>
  <si>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</si>
  <si>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</si>
  <si>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</si>
  <si>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</si>
  <si>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</si>
  <si>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</si>
  <si>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</si>
  <si>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</si>
  <si>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</si>
  <si>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</si>
  <si>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</si>
  <si>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</si>
  <si>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</si>
  <si>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</si>
  <si>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</si>
  <si>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</si>
  <si>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</si>
  <si>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</si>
  <si>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</si>
  <si>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</si>
  <si>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</si>
  <si>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</si>
  <si>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</si>
  <si>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</si>
  <si>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</si>
  <si>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</si>
  <si>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</si>
  <si>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</si>
  <si>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</si>
  <si>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</si>
  <si>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</si>
  <si>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</si>
  <si>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</si>
  <si>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</si>
  <si>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</si>
  <si>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</si>
  <si>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</si>
  <si>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</si>
  <si>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</si>
  <si>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</si>
  <si>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</si>
  <si>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</si>
  <si>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</si>
  <si>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</si>
  <si>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</si>
  <si>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</si>
  <si>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</si>
  <si>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</si>
  <si>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</si>
  <si>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</si>
  <si>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</si>
  <si>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</si>
  <si>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</si>
  <si>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</si>
  <si>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</si>
  <si>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</si>
  <si>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</si>
  <si>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</si>
  <si>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</si>
  <si>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</si>
  <si>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</si>
  <si>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</si>
  <si>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</si>
  <si>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</si>
  <si>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</si>
  <si>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</si>
  <si>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</si>
  <si>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</si>
  <si>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</si>
  <si>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</si>
  <si>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</si>
  <si>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</si>
  <si>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</si>
  <si>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</si>
  <si>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</si>
  <si>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</si>
  <si>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</si>
  <si>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</si>
  <si>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</si>
  <si>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</si>
  <si>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</si>
  <si>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</si>
  <si>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</si>
  <si>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</si>
  <si>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</si>
  <si>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</si>
  <si>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</si>
  <si>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</si>
  <si>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</si>
  <si>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</si>
  <si>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</si>
  <si>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</si>
  <si>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</si>
  <si>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</si>
  <si>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</si>
  <si>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</si>
  <si>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</si>
  <si>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</si>
  <si>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</si>
  <si>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</si>
  <si>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</si>
  <si>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</si>
  <si>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</si>
  <si>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</si>
  <si>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</si>
  <si>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</si>
  <si>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</si>
  <si>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</si>
  <si>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</si>
  <si>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</si>
  <si>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</si>
  <si>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</si>
  <si>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</si>
  <si>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</si>
  <si>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</si>
  <si>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</si>
  <si>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</si>
  <si>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</si>
  <si>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</si>
  <si>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</si>
  <si>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</si>
  <si>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</si>
  <si>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</si>
  <si>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</si>
  <si>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</si>
  <si>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</si>
  <si>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</si>
  <si>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</si>
  <si>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</si>
  <si>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</si>
  <si>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</si>
  <si>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</si>
  <si>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</si>
  <si>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</si>
  <si>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</si>
  <si>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</si>
  <si>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</si>
  <si>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</si>
  <si>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</si>
  <si>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</si>
  <si>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</si>
  <si>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</si>
  <si>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</si>
  <si>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</si>
  <si>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</si>
  <si>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</si>
  <si>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</si>
  <si>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</si>
  <si>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</si>
  <si>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</si>
  <si>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</si>
  <si>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</si>
  <si>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</si>
  <si>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</si>
  <si>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</si>
  <si>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</si>
  <si>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</si>
  <si>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</si>
  <si>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</si>
  <si>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</si>
  <si>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</si>
  <si>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</si>
  <si>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</si>
  <si>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</si>
  <si>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</si>
  <si>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</si>
  <si>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</si>
  <si>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</si>
  <si>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</si>
  <si>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</si>
  <si>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</si>
  <si>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</si>
  <si>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</si>
  <si>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</si>
  <si>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</si>
  <si>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</si>
  <si>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</si>
  <si>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</si>
  <si>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</si>
  <si>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</si>
  <si>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</si>
  <si>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</si>
  <si>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</si>
  <si>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</si>
  <si>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</si>
  <si>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</si>
  <si>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</si>
  <si>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</si>
  <si>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</si>
  <si>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</si>
  <si>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</si>
  <si>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</si>
  <si>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</si>
  <si>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</si>
  <si>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</si>
  <si>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</si>
  <si>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</si>
  <si>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</si>
  <si>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</si>
  <si>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</si>
  <si>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</si>
  <si>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</si>
  <si>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</si>
  <si>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</si>
  <si>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</si>
  <si>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</si>
  <si>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</si>
  <si>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</si>
  <si>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</si>
  <si>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</si>
  <si>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</si>
  <si>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</si>
  <si>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</si>
  <si>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</si>
  <si>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</si>
  <si>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</si>
  <si>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</si>
  <si>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</si>
  <si>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</si>
  <si>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</si>
  <si>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</si>
  <si>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</si>
  <si>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</si>
  <si>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</si>
  <si>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</si>
  <si>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</si>
  <si>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</si>
  <si>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</si>
  <si>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</si>
  <si>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</si>
  <si>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</si>
  <si>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</si>
  <si>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</si>
  <si>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</si>
  <si>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</si>
  <si>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</si>
  <si>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</si>
  <si>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</si>
  <si>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</si>
  <si>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</si>
  <si>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</si>
  <si>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</si>
  <si>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</si>
  <si>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</si>
  <si>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</si>
  <si>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</si>
  <si>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</si>
  <si>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</si>
  <si>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</si>
  <si>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</si>
  <si>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</si>
  <si>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</si>
  <si>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</si>
  <si>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</si>
  <si>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</si>
  <si>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</si>
  <si>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</si>
  <si>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</si>
  <si>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</si>
  <si>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</si>
  <si>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</si>
  <si>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</si>
  <si>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</si>
  <si>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</si>
  <si>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</si>
  <si>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</si>
  <si>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</si>
  <si>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</si>
  <si>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</si>
  <si>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</si>
  <si>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</si>
  <si>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</si>
  <si>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</si>
  <si>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</si>
  <si>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</si>
  <si>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</si>
  <si>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</si>
  <si>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</si>
  <si>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</si>
  <si>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</si>
  <si>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</si>
  <si>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</si>
  <si>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</si>
  <si>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</si>
  <si>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</si>
  <si>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</si>
  <si>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</si>
  <si>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</si>
  <si>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</si>
  <si>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</si>
  <si>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</si>
  <si>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</si>
  <si>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</si>
  <si>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</si>
  <si>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</si>
  <si>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</si>
  <si>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</si>
  <si>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</si>
  <si>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</si>
  <si>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</si>
  <si>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</si>
  <si>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</si>
  <si>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</si>
  <si>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</si>
  <si>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</si>
  <si>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</si>
  <si>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</si>
  <si>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</si>
  <si>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</si>
  <si>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</si>
  <si>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</si>
  <si>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</si>
  <si>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</si>
  <si>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</si>
  <si>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</si>
  <si>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</si>
  <si>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</si>
  <si>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</si>
  <si>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</si>
  <si>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</si>
  <si>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</si>
  <si>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</si>
  <si>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</si>
  <si>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</si>
  <si>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</si>
  <si>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</si>
  <si>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</si>
  <si>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</si>
  <si>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</si>
  <si>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</si>
  <si>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</si>
  <si>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</si>
  <si>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</si>
  <si>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</si>
  <si>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</si>
  <si>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</si>
  <si>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</si>
  <si>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</si>
  <si>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</si>
  <si>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</si>
  <si>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</si>
  <si>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</si>
  <si>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</si>
  <si>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</si>
  <si>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</si>
  <si>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</si>
  <si>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</si>
  <si>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</si>
  <si>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</si>
  <si>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</si>
  <si>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</si>
  <si>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</si>
  <si>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</si>
  <si>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</si>
  <si>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</si>
  <si>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</si>
  <si>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</si>
  <si>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</si>
  <si>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</si>
  <si>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</si>
  <si>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</si>
  <si>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</si>
  <si>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</si>
  <si>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</si>
  <si>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</si>
  <si>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</si>
  <si>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</si>
  <si>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</si>
  <si>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</si>
  <si>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</si>
  <si>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</si>
  <si>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</si>
  <si>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</si>
  <si>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</si>
  <si>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</si>
  <si>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</si>
  <si>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</si>
  <si>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</si>
  <si>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</si>
  <si>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</si>
  <si>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</si>
  <si>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</si>
  <si>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</si>
  <si>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</si>
  <si>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</si>
  <si>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</si>
  <si>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</si>
  <si>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</si>
  <si>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</si>
  <si>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</si>
  <si>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</si>
  <si>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</si>
  <si>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</si>
  <si>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</si>
  <si>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</si>
  <si>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</si>
  <si>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</si>
  <si>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</si>
  <si>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</si>
  <si>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</si>
  <si>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</si>
  <si>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</si>
  <si>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</si>
  <si>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</si>
  <si>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</si>
  <si>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</si>
  <si>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</si>
  <si>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</si>
  <si>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</si>
  <si>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</si>
  <si>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</si>
  <si>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</si>
  <si>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</si>
  <si>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</si>
  <si>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</si>
  <si>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</si>
  <si>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</si>
  <si>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</si>
  <si>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</si>
  <si>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</si>
  <si>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</si>
  <si>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</si>
  <si>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</si>
  <si>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</si>
  <si>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</si>
  <si>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</si>
  <si>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</si>
  <si>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</si>
  <si>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</si>
  <si>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</si>
  <si>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</si>
  <si>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</si>
  <si>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</si>
  <si>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</si>
  <si>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</si>
  <si>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</si>
  <si>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</si>
  <si>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</si>
  <si>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</si>
  <si>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</si>
  <si>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</si>
  <si>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</si>
  <si>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</si>
  <si>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</si>
  <si>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</si>
  <si>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</si>
  <si>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</si>
  <si>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</si>
  <si>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</si>
  <si>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</si>
  <si>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</si>
  <si>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</si>
  <si>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</si>
  <si>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</si>
  <si>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</si>
  <si>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</si>
  <si>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</si>
  <si>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</si>
  <si>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</si>
  <si>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</si>
  <si>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</si>
  <si>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</si>
  <si>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</si>
  <si>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</si>
  <si>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</si>
  <si>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</si>
  <si>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</si>
  <si>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</si>
  <si>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</si>
  <si>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</si>
  <si>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</si>
  <si>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</si>
  <si>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</si>
  <si>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</si>
  <si>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</si>
  <si>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</si>
  <si>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</si>
  <si>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</si>
  <si>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</si>
  <si>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</si>
  <si>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</si>
  <si>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</si>
  <si>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</si>
  <si>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</si>
  <si>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</si>
  <si>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</si>
  <si>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</si>
  <si>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</si>
  <si>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</si>
  <si>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</si>
  <si>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</si>
  <si>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</si>
  <si>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</si>
  <si>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</si>
  <si>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</si>
  <si>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</si>
  <si>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</si>
  <si>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</si>
  <si>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</si>
  <si>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</si>
  <si>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</si>
  <si>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</si>
  <si>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</si>
  <si>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</si>
  <si>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</si>
  <si>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</si>
  <si>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</si>
  <si>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</si>
  <si>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</si>
  <si>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</si>
  <si>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</si>
  <si>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</si>
  <si>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</si>
  <si>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</si>
  <si>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</si>
  <si>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</si>
  <si>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</si>
  <si>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</si>
  <si>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</si>
  <si>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</si>
  <si>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</si>
  <si>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</si>
  <si>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</si>
  <si>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</si>
  <si>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</si>
  <si>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</si>
  <si>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</si>
  <si>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</si>
  <si>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</si>
  <si>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</si>
  <si>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</si>
  <si>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</si>
  <si>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</si>
  <si>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</si>
  <si>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</si>
  <si>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</si>
  <si>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</si>
  <si>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</si>
  <si>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</si>
  <si>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</si>
  <si>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</si>
  <si>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</si>
  <si>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</si>
  <si>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</si>
  <si>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</si>
  <si>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</si>
  <si>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</si>
  <si>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</si>
  <si>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</si>
  <si>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</si>
  <si>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</si>
  <si>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</si>
  <si>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</si>
  <si>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</si>
  <si>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</si>
  <si>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</si>
  <si>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</si>
  <si>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</si>
  <si>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</si>
  <si>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</si>
  <si>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</si>
  <si>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</si>
  <si>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</si>
  <si>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</si>
  <si>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</si>
  <si>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</si>
  <si>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</si>
  <si>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</si>
  <si>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</si>
  <si>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</si>
  <si>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</si>
  <si>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</si>
  <si>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</si>
  <si>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</si>
  <si>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</si>
  <si>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</si>
  <si>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</si>
  <si>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</si>
  <si>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</si>
  <si>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</si>
  <si>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</si>
  <si>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</si>
  <si>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</si>
  <si>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</si>
  <si>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</si>
  <si>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</si>
  <si>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</si>
  <si>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</si>
  <si>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</si>
  <si>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</si>
  <si>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</si>
  <si>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</si>
  <si>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</si>
  <si>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</si>
  <si>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</si>
  <si>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</si>
  <si>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</si>
  <si>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</si>
  <si>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</si>
  <si>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</si>
  <si>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</si>
  <si>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</si>
  <si>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</si>
  <si>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</si>
  <si>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</si>
  <si>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</si>
  <si>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</si>
  <si>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</si>
  <si>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</si>
  <si>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</si>
  <si>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</si>
  <si>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</si>
  <si>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</si>
  <si>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</si>
  <si>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</si>
  <si>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</si>
  <si>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</si>
  <si>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</si>
  <si>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</si>
  <si>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</si>
  <si>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</si>
  <si>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</si>
  <si>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</si>
  <si>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</si>
  <si>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</si>
  <si>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</si>
  <si>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</si>
  <si>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</si>
  <si>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</si>
  <si>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</si>
  <si>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</si>
  <si>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</si>
  <si>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</si>
  <si>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</si>
  <si>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</si>
  <si>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</si>
  <si>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</si>
  <si>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</si>
  <si>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</si>
  <si>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</si>
  <si>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</si>
  <si>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</si>
  <si>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</si>
  <si>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</si>
  <si>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</si>
  <si>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</si>
  <si>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</si>
  <si>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</si>
  <si>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</si>
  <si>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</si>
  <si>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</si>
  <si>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</si>
  <si>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</si>
  <si>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</si>
  <si>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</si>
  <si>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</si>
  <si>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</si>
  <si>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</si>
  <si>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</si>
  <si>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</si>
  <si>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</si>
  <si>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</si>
  <si>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</si>
  <si>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</si>
  <si>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</si>
  <si>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</si>
  <si>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</si>
  <si>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</si>
  <si>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</si>
  <si>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</si>
  <si>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</si>
  <si>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</si>
  <si>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</si>
  <si>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</si>
  <si>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</si>
  <si>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</si>
  <si>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</si>
  <si>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</si>
  <si>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</si>
  <si>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</si>
  <si>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</si>
  <si>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</si>
  <si>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</si>
  <si>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</si>
  <si>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</si>
  <si>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</si>
  <si>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</si>
  <si>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</si>
  <si>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</si>
  <si>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</si>
  <si>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</si>
  <si>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</si>
  <si>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</si>
  <si>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</si>
  <si>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</si>
  <si>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</si>
  <si>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</si>
  <si>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</si>
  <si>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</si>
  <si>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</si>
  <si>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</si>
  <si>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</si>
  <si>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</si>
  <si>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</si>
  <si>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</si>
  <si>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</si>
  <si>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</si>
  <si>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</si>
  <si>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</si>
  <si>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</si>
  <si>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</si>
  <si>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</si>
  <si>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</si>
  <si>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</si>
  <si>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</si>
  <si>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</si>
  <si>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</si>
  <si>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</si>
  <si>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</si>
  <si>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</si>
  <si>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</si>
  <si>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</si>
  <si>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</si>
  <si>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</si>
  <si>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</si>
  <si>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</si>
  <si>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</si>
  <si>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</si>
  <si>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</si>
  <si>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</si>
  <si>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</si>
  <si>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</si>
  <si>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</si>
  <si>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</si>
  <si>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</si>
  <si>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</si>
  <si>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</si>
  <si>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</si>
  <si>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</si>
  <si>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</si>
  <si>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</si>
  <si>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</si>
  <si>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</si>
  <si>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</si>
  <si>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</si>
  <si>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</si>
  <si>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</si>
  <si>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</si>
  <si>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</si>
  <si>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</si>
  <si>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</si>
  <si>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</si>
  <si>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</si>
  <si>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</si>
  <si>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</si>
  <si>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</si>
  <si>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</si>
  <si>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</si>
  <si>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</si>
  <si>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</si>
  <si>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</si>
  <si>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</si>
  <si>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</si>
  <si>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</si>
  <si>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</si>
  <si>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</si>
  <si>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</si>
  <si>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</si>
  <si>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</si>
  <si>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</si>
  <si>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</si>
  <si>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</si>
  <si>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</si>
  <si>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</si>
  <si>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</si>
  <si>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</si>
  <si>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</si>
  <si>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</si>
  <si>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</si>
  <si>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</si>
  <si>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</si>
  <si>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</si>
  <si>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</si>
  <si>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</si>
  <si>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</si>
  <si>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</si>
  <si>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</si>
  <si>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</si>
  <si>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</si>
  <si>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</si>
  <si>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</si>
  <si>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</si>
  <si>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</si>
  <si>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</si>
  <si>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</si>
  <si>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</si>
  <si>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</si>
  <si>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</si>
  <si>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</si>
  <si>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</si>
  <si>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</si>
  <si>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</si>
  <si>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</si>
  <si>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</si>
  <si>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</si>
  <si>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</si>
  <si>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</si>
  <si>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</si>
  <si>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</si>
  <si>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</si>
  <si>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</si>
  <si>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</si>
  <si>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</si>
  <si>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</si>
  <si>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</si>
  <si>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</si>
  <si>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</si>
  <si>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</si>
  <si>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</si>
  <si>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</si>
  <si>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</si>
  <si>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</si>
  <si>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</si>
  <si>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</si>
  <si>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</si>
  <si>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</si>
  <si>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</si>
  <si>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</si>
  <si>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</si>
  <si>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</si>
  <si>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</si>
  <si>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</si>
  <si>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</si>
  <si>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</si>
  <si>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</si>
  <si>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</si>
  <si>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</si>
  <si>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</si>
  <si>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</si>
  <si>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</si>
  <si>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</si>
  <si>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</si>
  <si>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</si>
  <si>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</si>
  <si>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</si>
  <si>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</si>
  <si>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</si>
  <si>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</si>
  <si>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</si>
  <si>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</si>
  <si>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</si>
  <si>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</si>
  <si>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</si>
  <si>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</si>
  <si>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</si>
  <si>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</si>
  <si>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</si>
  <si>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</si>
  <si>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</si>
  <si>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</si>
  <si>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</si>
  <si>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</si>
  <si>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</si>
  <si>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</si>
  <si>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</si>
  <si>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</si>
  <si>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</si>
  <si>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</si>
  <si>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</si>
  <si>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</si>
  <si>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</si>
  <si>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</si>
  <si>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</si>
  <si>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</si>
  <si>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</si>
  <si>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</si>
  <si>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</si>
  <si>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</si>
  <si>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</si>
  <si>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</si>
  <si>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</si>
  <si>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</si>
  <si>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</si>
  <si>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</si>
  <si>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</si>
  <si>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</si>
  <si>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</si>
  <si>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</si>
  <si>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</si>
  <si>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</si>
  <si>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</si>
  <si>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</si>
  <si>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</si>
  <si>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</si>
  <si>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</si>
  <si>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</si>
  <si>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</si>
  <si>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</si>
  <si>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</si>
  <si>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</si>
  <si>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</si>
  <si>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</si>
  <si>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</si>
  <si>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</si>
  <si>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</si>
  <si>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</si>
  <si>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</si>
  <si>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</si>
  <si>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</si>
  <si>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</si>
  <si>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</si>
  <si>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</si>
  <si>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</si>
  <si>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</si>
  <si>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</si>
  <si>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</si>
  <si>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</si>
  <si>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</si>
  <si>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</si>
  <si>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</si>
  <si>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</si>
  <si>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</si>
  <si>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</si>
  <si>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</si>
  <si>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</si>
  <si>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</si>
  <si>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</si>
  <si>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</si>
  <si>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</si>
  <si>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</si>
  <si>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</si>
  <si>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</si>
  <si>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</si>
  <si>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</si>
  <si>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</si>
  <si>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</si>
  <si>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</si>
  <si>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</si>
  <si>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</si>
  <si>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</si>
  <si>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</si>
  <si>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</si>
  <si>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</si>
  <si>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</si>
  <si>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</si>
  <si>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</si>
  <si>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</si>
  <si>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</si>
  <si>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</si>
  <si>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</si>
  <si>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</si>
  <si>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</si>
  <si>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</si>
  <si>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</si>
  <si>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</si>
  <si>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</si>
  <si>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</si>
  <si>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</si>
  <si>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</si>
  <si>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</si>
  <si>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</si>
  <si>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</si>
  <si>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</si>
  <si>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</si>
  <si>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</si>
  <si>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</si>
  <si>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</si>
  <si>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</si>
  <si>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</si>
  <si>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</si>
  <si>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</si>
  <si>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</si>
  <si>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</si>
  <si>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</si>
  <si>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</si>
  <si>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</si>
  <si>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</si>
  <si>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</si>
  <si>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</si>
  <si>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</si>
  <si>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</si>
  <si>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</si>
  <si>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</si>
  <si>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</si>
  <si>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</si>
  <si>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</si>
  <si>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</si>
  <si>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</si>
  <si>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</si>
  <si>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</si>
  <si>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</si>
  <si>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</si>
  <si>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</si>
  <si>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</si>
  <si>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</si>
  <si>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</si>
  <si>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</si>
  <si>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</si>
  <si>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</si>
  <si>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</si>
  <si>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</si>
  <si>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</si>
  <si>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</si>
  <si>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</si>
  <si>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</si>
  <si>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</si>
  <si>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</si>
  <si>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</si>
  <si>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</si>
  <si>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</si>
  <si>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</si>
  <si>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</si>
  <si>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</si>
  <si>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</si>
  <si>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</si>
  <si>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</si>
  <si>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</si>
  <si>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</si>
  <si>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</si>
  <si>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</si>
  <si>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</si>
  <si>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</si>
  <si>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</si>
  <si>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</si>
  <si>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</si>
  <si>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</si>
  <si>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</si>
  <si>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</si>
  <si>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</si>
  <si>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</si>
  <si>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</si>
  <si>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</si>
  <si>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</si>
  <si>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</si>
  <si>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</si>
  <si>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</si>
  <si>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</si>
  <si>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</si>
  <si>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</si>
  <si>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</si>
  <si>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</si>
  <si>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</si>
  <si>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</si>
  <si>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</si>
  <si>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</si>
  <si>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</si>
  <si>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</si>
  <si>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</si>
  <si>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</si>
  <si>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</si>
  <si>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</si>
  <si>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</si>
  <si>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</si>
  <si>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</si>
  <si>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</si>
  <si>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</si>
  <si>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</si>
  <si>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</si>
  <si>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</si>
  <si>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</si>
  <si>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</si>
  <si>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</si>
  <si>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</si>
  <si>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</si>
  <si>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</si>
  <si>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</si>
  <si>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</si>
  <si>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</si>
  <si>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</si>
  <si>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</si>
  <si>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</si>
  <si>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</si>
  <si>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</si>
  <si>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</si>
  <si>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</si>
  <si>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</si>
  <si>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</si>
  <si>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</si>
  <si>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</si>
  <si>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</si>
  <si>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</si>
  <si>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</si>
  <si>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</si>
  <si>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</si>
  <si>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</si>
  <si>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</si>
  <si>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</si>
  <si>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</si>
  <si>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</si>
  <si>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</si>
  <si>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</si>
  <si>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</si>
  <si>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</si>
  <si>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</si>
  <si>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</si>
  <si>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</si>
  <si>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</si>
  <si>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</si>
  <si>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</si>
  <si>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</si>
  <si>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</si>
  <si>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</si>
  <si>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</si>
  <si>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</si>
  <si>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</si>
  <si>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</si>
  <si>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</si>
  <si>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</si>
  <si>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</si>
  <si>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</si>
  <si>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</si>
  <si>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</si>
  <si>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</si>
  <si>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</si>
  <si>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</si>
  <si>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</si>
  <si>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</si>
  <si>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</si>
  <si>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</si>
  <si>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</si>
  <si>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</si>
  <si>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</si>
  <si>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</si>
  <si>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</si>
  <si>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</si>
  <si>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</si>
  <si>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</si>
  <si>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</si>
  <si>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</si>
  <si>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</si>
  <si>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</si>
  <si>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</si>
  <si>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</si>
  <si>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</si>
  <si>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</si>
  <si>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</si>
  <si>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</si>
  <si>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</si>
  <si>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</si>
  <si>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</si>
  <si>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</si>
  <si>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</si>
  <si>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</si>
  <si>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</si>
  <si>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</si>
  <si>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</si>
  <si>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</si>
  <si>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</si>
  <si>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</si>
  <si>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</si>
  <si>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</si>
  <si>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</si>
  <si>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</si>
  <si>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</si>
  <si>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</si>
  <si>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</si>
  <si>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</si>
  <si>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</si>
  <si>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</si>
  <si>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</si>
  <si>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</si>
  <si>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</si>
  <si>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</si>
  <si>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</si>
  <si>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</si>
  <si>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</si>
  <si>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</si>
  <si>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</si>
  <si>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</si>
  <si>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</si>
  <si>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</si>
  <si>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</si>
  <si>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</si>
  <si>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</si>
  <si>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</si>
  <si>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</si>
  <si>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</si>
  <si>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</si>
  <si>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</si>
  <si>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</si>
  <si>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</si>
  <si>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</si>
  <si>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</si>
  <si>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</si>
  <si>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</si>
  <si>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</si>
  <si>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</si>
  <si>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</si>
  <si>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</si>
  <si>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</si>
  <si>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</si>
  <si>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</si>
  <si>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</si>
  <si>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</si>
  <si>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</si>
  <si>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</si>
  <si>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</si>
  <si>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</si>
  <si>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</si>
  <si>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</si>
  <si>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</si>
  <si>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</si>
  <si>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</si>
  <si>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</si>
  <si>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</si>
  <si>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</si>
  <si>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</si>
  <si>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</si>
  <si>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</si>
  <si>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</si>
  <si>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</si>
  <si>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</si>
  <si>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</si>
  <si>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</si>
  <si>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</si>
  <si>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</si>
  <si>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</si>
  <si>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</si>
  <si>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</si>
  <si>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</si>
  <si>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</si>
  <si>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</si>
  <si>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</si>
  <si>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</si>
  <si>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</si>
  <si>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</si>
  <si>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</si>
  <si>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</si>
  <si>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</si>
  <si>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</si>
  <si>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</si>
  <si>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</si>
  <si>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</si>
  <si>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</si>
  <si>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</si>
  <si>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</si>
  <si>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</si>
  <si>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</si>
  <si>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</si>
  <si>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</si>
  <si>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</si>
  <si>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</si>
  <si>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</si>
  <si>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</si>
  <si>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</si>
  <si>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</si>
  <si>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</si>
  <si>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</si>
  <si>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</si>
  <si>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</si>
  <si>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</si>
  <si>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</si>
  <si>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</si>
  <si>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</si>
  <si>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</si>
  <si>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</si>
  <si>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</si>
  <si>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</si>
  <si>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</si>
  <si>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</si>
  <si>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</si>
  <si>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</si>
  <si>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</si>
  <si>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</si>
  <si>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</si>
  <si>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</si>
  <si>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</si>
  <si>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</si>
  <si>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</si>
  <si>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</si>
  <si>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</si>
  <si>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</si>
  <si>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</si>
  <si>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</si>
  <si>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</si>
  <si>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</si>
  <si>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</si>
  <si>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</si>
  <si>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</si>
  <si>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</si>
  <si>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</si>
  <si>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</si>
  <si>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</si>
  <si>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</si>
  <si>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</si>
  <si>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</si>
  <si>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</si>
  <si>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</si>
  <si>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</si>
  <si>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</si>
  <si>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</si>
  <si>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</si>
  <si>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</si>
  <si>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</si>
  <si>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</si>
  <si>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</si>
  <si>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</si>
  <si>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</si>
  <si>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</si>
  <si>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</si>
  <si>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</si>
  <si>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</si>
  <si>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</si>
  <si>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</si>
  <si>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</si>
  <si>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</si>
  <si>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</si>
  <si>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</si>
  <si>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</si>
  <si>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</si>
  <si>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</si>
  <si>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</si>
  <si>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</si>
  <si>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</si>
  <si>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</si>
  <si>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</si>
  <si>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</si>
  <si>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</si>
  <si>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</si>
  <si>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</si>
  <si>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</si>
  <si>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</si>
  <si>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</si>
  <si>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</si>
  <si>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</si>
  <si>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</si>
  <si>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</si>
  <si>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</si>
  <si>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</si>
  <si>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</si>
  <si>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</si>
  <si>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</si>
  <si>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</si>
  <si>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</si>
  <si>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</si>
  <si>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</si>
  <si>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</si>
  <si>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</si>
  <si>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</si>
  <si>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</si>
  <si>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</si>
  <si>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</si>
  <si>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</si>
  <si>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</si>
  <si>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</si>
  <si>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</si>
  <si>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</si>
  <si>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</si>
  <si>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</si>
  <si>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</si>
  <si>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</si>
  <si>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</si>
  <si>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</si>
  <si>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</si>
  <si>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</si>
  <si>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</si>
  <si>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</si>
  <si>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</si>
  <si>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</si>
  <si>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</si>
  <si>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</si>
  <si>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</si>
  <si>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</si>
  <si>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</si>
  <si>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</si>
  <si>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</si>
  <si>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</si>
  <si>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</si>
  <si>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</si>
  <si>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</si>
  <si>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</si>
  <si>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</si>
  <si>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</si>
  <si>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</si>
  <si>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</si>
  <si>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</si>
  <si>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</si>
  <si>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</si>
  <si>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</si>
  <si>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</si>
  <si>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</si>
  <si>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</si>
  <si>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</si>
  <si>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</si>
  <si>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</si>
  <si>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</si>
  <si>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</si>
  <si>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</si>
  <si>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</si>
  <si>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</si>
  <si>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</si>
  <si>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</si>
  <si>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</si>
  <si>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</si>
  <si>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</si>
  <si>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</si>
  <si>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</si>
  <si>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</si>
  <si>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</si>
  <si>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</si>
  <si>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</si>
  <si>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</si>
  <si>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</si>
  <si>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</si>
  <si>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</si>
  <si>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</si>
  <si>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</si>
  <si>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</si>
  <si>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</si>
  <si>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</si>
  <si>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</si>
  <si>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</si>
  <si>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</si>
  <si>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</si>
  <si>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</si>
  <si>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</si>
  <si>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</si>
  <si>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</si>
  <si>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</si>
  <si>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</si>
  <si>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</si>
  <si>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</si>
  <si>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</si>
  <si>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</si>
  <si>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</si>
  <si>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</si>
  <si>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</si>
  <si>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</si>
  <si>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</si>
  <si>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</si>
  <si>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</si>
  <si>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</si>
  <si>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</si>
  <si>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</si>
  <si>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</si>
  <si>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</si>
  <si>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</si>
  <si>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</si>
  <si>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</si>
  <si>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</si>
  <si>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</si>
  <si>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</si>
  <si>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</si>
  <si>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</si>
  <si>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</si>
  <si>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</si>
  <si>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</si>
  <si>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</si>
  <si>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</si>
  <si>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</si>
  <si>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</si>
  <si>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</si>
  <si>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</si>
  <si>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</si>
  <si>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</si>
  <si>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</si>
  <si>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</si>
  <si>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</si>
  <si>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</si>
  <si>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</si>
  <si>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</si>
  <si>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</si>
  <si>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</si>
  <si>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</si>
  <si>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</si>
  <si>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</si>
  <si>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</si>
  <si>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</si>
  <si>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</si>
  <si>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</si>
  <si>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</si>
  <si>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</si>
  <si>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</si>
  <si>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</si>
  <si>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</si>
  <si>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</si>
  <si>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</si>
  <si>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</si>
  <si>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</si>
  <si>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</si>
  <si>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</si>
  <si>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</si>
  <si>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</si>
  <si>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</si>
  <si>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</si>
  <si>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</si>
  <si>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</si>
  <si>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</si>
  <si>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</si>
  <si>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</si>
  <si>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</si>
  <si>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</si>
  <si>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</si>
  <si>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</si>
  <si>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</si>
  <si>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</si>
  <si>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</si>
  <si>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</si>
  <si>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</si>
  <si>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</si>
  <si>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</si>
  <si>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</si>
  <si>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</si>
  <si>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</si>
  <si>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</si>
  <si>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</si>
  <si>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</si>
  <si>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</si>
  <si>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</si>
  <si>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</si>
  <si>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</si>
  <si>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</si>
  <si>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</si>
  <si>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</si>
  <si>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</si>
  <si>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</si>
  <si>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</si>
  <si>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</si>
  <si>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</si>
  <si>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</si>
  <si>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</si>
  <si>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</si>
  <si>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</si>
  <si>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</si>
  <si>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</si>
  <si>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</si>
  <si>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</si>
  <si>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</si>
  <si>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</si>
  <si>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</si>
  <si>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</si>
  <si>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</si>
  <si>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</si>
  <si>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</si>
  <si>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</si>
  <si>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</si>
  <si>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</si>
  <si>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</si>
  <si>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</si>
  <si>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</si>
  <si>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</si>
  <si>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</si>
  <si>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</si>
  <si>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</si>
  <si>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</si>
  <si>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</si>
  <si>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</si>
  <si>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</si>
  <si>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</si>
  <si>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</si>
  <si>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</si>
  <si>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</si>
  <si>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</si>
  <si>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</si>
  <si>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</si>
  <si>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</si>
  <si>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</si>
  <si>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</si>
  <si>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</si>
  <si>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</si>
  <si>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</si>
  <si>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</si>
  <si>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</si>
  <si>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</si>
  <si>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</si>
  <si>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</si>
  <si>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</si>
  <si>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</si>
  <si>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</si>
  <si>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</si>
  <si>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</si>
  <si>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</si>
  <si>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</si>
  <si>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</si>
  <si>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</si>
  <si>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</si>
  <si>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</si>
  <si>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</si>
  <si>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</si>
  <si>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</si>
  <si>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</si>
  <si>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</si>
  <si>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</si>
  <si>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</si>
  <si>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</si>
  <si>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</si>
  <si>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</si>
  <si>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</si>
  <si>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</si>
  <si>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</si>
  <si>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</si>
  <si>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</si>
  <si>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</si>
  <si>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</si>
  <si>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</si>
  <si>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</si>
  <si>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</si>
  <si>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</si>
  <si>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</si>
  <si>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</si>
  <si>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</si>
  <si>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</si>
  <si>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</si>
  <si>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</si>
  <si>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</si>
  <si>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</si>
  <si>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</si>
  <si>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</si>
  <si>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</si>
  <si>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</si>
  <si>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</si>
  <si>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</si>
  <si>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</si>
  <si>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</si>
  <si>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</si>
  <si>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</si>
  <si>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</si>
  <si>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</si>
  <si>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</si>
  <si>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</si>
  <si>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</si>
  <si>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</si>
  <si>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</si>
  <si>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</si>
  <si>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</si>
  <si>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</si>
  <si>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</si>
  <si>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</si>
  <si>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</si>
  <si>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</si>
  <si>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</si>
  <si>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</si>
  <si>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</si>
  <si>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</si>
  <si>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</si>
  <si>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</si>
  <si>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</si>
  <si>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</si>
  <si>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</si>
  <si>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</si>
  <si>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</si>
  <si>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</si>
  <si>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</si>
  <si>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</si>
  <si>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</si>
  <si>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</si>
  <si>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</si>
  <si>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</si>
  <si>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</si>
  <si>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</si>
  <si>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</si>
  <si>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</si>
  <si>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</si>
  <si>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</si>
  <si>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</si>
  <si>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</si>
  <si>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</si>
  <si>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</si>
  <si>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</si>
  <si>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</si>
  <si>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</si>
  <si>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</si>
  <si>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</si>
  <si>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</si>
  <si>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</si>
  <si>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</si>
  <si>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</si>
  <si>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</si>
  <si>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</si>
  <si>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</si>
  <si>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</si>
  <si>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</si>
  <si>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</si>
  <si>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</si>
  <si>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</si>
  <si>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</si>
  <si>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</si>
  <si>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</si>
  <si>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</si>
  <si>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</si>
  <si>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</si>
  <si>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</si>
  <si>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</si>
  <si>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</si>
  <si>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</si>
  <si>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</si>
  <si>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</si>
  <si>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</si>
  <si>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</si>
  <si>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</si>
  <si>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</si>
  <si>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</si>
  <si>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</si>
  <si>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</si>
  <si>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</si>
  <si>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</si>
  <si>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</si>
  <si>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</si>
  <si>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</si>
  <si>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</si>
  <si>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</si>
  <si>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</si>
  <si>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</si>
  <si>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</si>
  <si>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</si>
  <si>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</si>
  <si>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</si>
  <si>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</si>
  <si>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</si>
  <si>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</si>
  <si>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</si>
  <si>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</si>
  <si>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</si>
  <si>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</si>
  <si>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</si>
  <si>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</si>
  <si>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</si>
  <si>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</si>
  <si>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</si>
  <si>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</si>
  <si>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</si>
  <si>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</si>
  <si>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</si>
  <si>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</si>
  <si>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</si>
  <si>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</si>
  <si>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</si>
  <si>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</si>
  <si>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</si>
  <si>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</si>
  <si>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</si>
  <si>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</si>
  <si>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</si>
  <si>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</si>
  <si>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</si>
  <si>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</si>
  <si>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</si>
  <si>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</si>
  <si>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</si>
  <si>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</si>
  <si>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</si>
  <si>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</si>
  <si>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</si>
  <si>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</si>
  <si>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</si>
  <si>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</si>
  <si>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</si>
  <si>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</si>
  <si>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</si>
  <si>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</si>
  <si>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</si>
  <si>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</si>
  <si>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</si>
  <si>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</si>
  <si>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</si>
  <si>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</si>
  <si>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</si>
  <si>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</si>
  <si>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</si>
  <si>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</si>
  <si>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</si>
  <si>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</si>
  <si>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</si>
  <si>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</si>
  <si>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</si>
  <si>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</si>
  <si>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</si>
  <si>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</si>
  <si>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</si>
  <si>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</si>
  <si>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</si>
  <si>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</si>
  <si>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</si>
  <si>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</si>
  <si>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</si>
  <si>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</si>
  <si>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</si>
  <si>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</si>
  <si>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</si>
  <si>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</si>
  <si>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</si>
  <si>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</si>
  <si>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</si>
  <si>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</si>
  <si>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</si>
  <si>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</si>
  <si>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</si>
  <si>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</si>
  <si>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</si>
  <si>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</si>
  <si>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</si>
  <si>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</si>
  <si>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</si>
  <si>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</si>
  <si>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</si>
  <si>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</si>
  <si>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</si>
  <si>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</si>
  <si>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</si>
  <si>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</si>
  <si>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</si>
  <si>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</si>
  <si>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</si>
  <si>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</si>
  <si>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</si>
  <si>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</si>
  <si>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</si>
  <si>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</si>
  <si>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</si>
  <si>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</si>
  <si>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</si>
  <si>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</si>
  <si>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</si>
  <si>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</si>
  <si>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</si>
  <si>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</si>
  <si>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</si>
  <si>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</si>
  <si>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</si>
  <si>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</si>
  <si>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</si>
  <si>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</si>
  <si>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</si>
  <si>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</si>
  <si>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</si>
  <si>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</si>
  <si>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</si>
  <si>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</si>
  <si>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</si>
  <si>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</si>
  <si>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</si>
  <si>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</si>
  <si>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</si>
  <si>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</si>
  <si>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</si>
  <si>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</si>
  <si>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</si>
  <si>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</si>
  <si>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</si>
  <si>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</si>
  <si>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</si>
  <si>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</si>
  <si>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</si>
  <si>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</si>
  <si>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</si>
  <si>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</si>
  <si>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</si>
  <si>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</si>
  <si>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</si>
  <si>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</si>
  <si>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</si>
  <si>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</si>
  <si>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</si>
  <si>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</si>
  <si>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</si>
  <si>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</si>
  <si>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</si>
  <si>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</si>
  <si>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</si>
  <si>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</si>
  <si>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</si>
  <si>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</si>
  <si>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</si>
  <si>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</si>
  <si>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</si>
  <si>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</si>
  <si>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</si>
  <si>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</si>
  <si>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</si>
  <si>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</si>
  <si>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</si>
  <si>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</si>
  <si>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</si>
  <si>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</si>
  <si>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</si>
  <si>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</si>
  <si>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</si>
  <si>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</si>
  <si>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</si>
  <si>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</si>
  <si>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</si>
  <si>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</si>
  <si>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</si>
  <si>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</si>
  <si>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</si>
  <si>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</si>
  <si>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</si>
  <si>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</si>
  <si>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</si>
  <si>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</si>
  <si>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</si>
  <si>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</si>
  <si>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</si>
  <si>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</si>
  <si>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</si>
  <si>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</si>
  <si>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</si>
  <si>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</si>
  <si>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</si>
  <si>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</si>
  <si>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</si>
  <si>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</si>
  <si>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</si>
  <si>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</si>
  <si>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</si>
  <si>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</si>
  <si>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</si>
  <si>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</si>
  <si>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</si>
  <si>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</si>
  <si>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</si>
  <si>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</si>
  <si>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</si>
  <si>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</si>
  <si>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</si>
  <si>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</si>
  <si>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</si>
  <si>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</si>
  <si>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</si>
  <si>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</si>
  <si>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</si>
  <si>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</si>
  <si>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</si>
  <si>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</si>
  <si>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</si>
  <si>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</si>
  <si>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</si>
  <si>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</si>
  <si>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</si>
  <si>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</si>
  <si>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</si>
  <si>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</si>
  <si>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</si>
  <si>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</si>
  <si>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</si>
  <si>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</si>
  <si>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</si>
  <si>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</si>
  <si>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</si>
  <si>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</si>
  <si>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</si>
  <si>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</si>
  <si>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</si>
  <si>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</si>
  <si>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</si>
  <si>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</si>
  <si>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</si>
  <si>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</si>
  <si>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</si>
  <si>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</si>
  <si>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</si>
  <si>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</si>
  <si>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</si>
  <si>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</si>
  <si>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</si>
  <si>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</si>
  <si>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</si>
  <si>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</si>
  <si>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</si>
  <si>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</si>
  <si>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</si>
  <si>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</si>
  <si>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</si>
  <si>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</si>
  <si>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</si>
  <si>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</si>
  <si>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</si>
  <si>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</si>
  <si>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</si>
  <si>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</si>
  <si>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</si>
  <si>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</si>
  <si>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</si>
  <si>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</si>
  <si>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</si>
  <si>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</si>
  <si>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</si>
  <si>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</si>
  <si>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</si>
  <si>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</si>
  <si>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</si>
  <si>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</si>
  <si>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</si>
  <si>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</si>
  <si>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</si>
  <si>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</si>
  <si>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</si>
  <si>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</si>
  <si>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</si>
  <si>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</si>
  <si>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</si>
  <si>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</si>
  <si>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</si>
  <si>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</si>
  <si>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</si>
  <si>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</si>
  <si>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</si>
  <si>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</si>
  <si>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</si>
  <si>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</si>
  <si>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</si>
  <si>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</si>
  <si>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</si>
  <si>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</si>
  <si>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</si>
  <si>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</si>
  <si>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</si>
  <si>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</si>
  <si>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</si>
  <si>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</si>
  <si>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</si>
  <si>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</si>
  <si>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</si>
  <si>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</si>
  <si>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</si>
  <si>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</si>
  <si>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</si>
  <si>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</si>
  <si>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</si>
  <si>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</si>
  <si>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</si>
  <si>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</si>
  <si>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</si>
  <si>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</si>
  <si>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</si>
  <si>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</si>
  <si>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</si>
  <si>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</si>
  <si>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</si>
  <si>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</si>
  <si>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</si>
  <si>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</si>
  <si>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</si>
  <si>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</si>
  <si>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</si>
  <si>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</si>
  <si>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</si>
  <si>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</si>
  <si>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</si>
  <si>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</si>
  <si>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</si>
  <si>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</si>
  <si>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</si>
  <si>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</si>
  <si>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</si>
  <si>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</si>
  <si>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</si>
  <si>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</si>
  <si>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</si>
  <si>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</si>
  <si>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</si>
  <si>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</si>
  <si>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</si>
  <si>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</si>
  <si>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</si>
  <si>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</si>
  <si>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</si>
  <si>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</si>
  <si>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</si>
  <si>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</si>
  <si>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</si>
  <si>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</si>
  <si>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</si>
  <si>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</si>
  <si>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</si>
  <si>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</si>
  <si>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</si>
  <si>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</si>
  <si>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</si>
  <si>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</si>
  <si>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</si>
  <si>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</si>
  <si>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</si>
  <si>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</si>
  <si>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</si>
  <si>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</si>
  <si>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</si>
  <si>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</si>
  <si>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</si>
  <si>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</si>
  <si>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</si>
  <si>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</si>
  <si>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</si>
  <si>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</si>
  <si>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</si>
  <si>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</si>
  <si>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</si>
  <si>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</si>
  <si>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</si>
  <si>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</si>
  <si>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</si>
  <si>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</si>
  <si>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</si>
  <si>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</si>
  <si>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</si>
  <si>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</si>
  <si>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</si>
  <si>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</si>
  <si>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</si>
  <si>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</si>
  <si>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</si>
  <si>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</si>
  <si>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</si>
  <si>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</si>
  <si>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</si>
  <si>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</si>
  <si>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</si>
  <si>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</si>
  <si>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</si>
  <si>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</si>
  <si>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</si>
  <si>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</si>
  <si>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</si>
  <si>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</si>
  <si>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</si>
  <si>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</si>
  <si>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</si>
  <si>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</si>
  <si>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</si>
  <si>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</si>
  <si>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</si>
  <si>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</si>
  <si>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</si>
  <si>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</si>
  <si>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</si>
  <si>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</si>
  <si>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</si>
  <si>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</si>
  <si>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</si>
  <si>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</si>
  <si>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</si>
  <si>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</si>
  <si>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</si>
  <si>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</si>
  <si>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</si>
  <si>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</si>
  <si>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</si>
  <si>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</si>
  <si>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</si>
  <si>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</si>
  <si>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</si>
  <si>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</si>
  <si>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</si>
  <si>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</si>
  <si>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</si>
  <si>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</si>
  <si>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</si>
  <si>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</si>
  <si>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</si>
  <si>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</si>
  <si>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</si>
  <si>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</si>
  <si>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</si>
  <si>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</si>
  <si>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</si>
  <si>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</si>
  <si>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</si>
  <si>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</si>
  <si>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</si>
  <si>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</si>
  <si>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</si>
  <si>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</si>
  <si>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</si>
  <si>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</si>
  <si>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</si>
  <si>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</si>
  <si>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</si>
  <si>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</si>
  <si>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</si>
  <si>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</si>
  <si>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</si>
  <si>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</si>
  <si>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</si>
  <si>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</si>
  <si>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</si>
  <si>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</si>
  <si>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</si>
  <si>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</si>
  <si>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</si>
  <si>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</si>
  <si>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</si>
  <si>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</si>
  <si>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</si>
  <si>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</si>
  <si>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</si>
  <si>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</si>
  <si>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</si>
  <si>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</si>
  <si>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</si>
  <si>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</si>
  <si>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</si>
  <si>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</si>
  <si>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</si>
  <si>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</si>
  <si>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</si>
  <si>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</si>
  <si>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</si>
  <si>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</si>
  <si>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</si>
  <si>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</si>
  <si>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</si>
  <si>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</si>
  <si>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</si>
  <si>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</si>
  <si>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</si>
  <si>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</si>
  <si>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</si>
  <si>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</si>
  <si>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</si>
  <si>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</si>
  <si>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</si>
  <si>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</si>
  <si>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</si>
  <si>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</si>
  <si>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</si>
  <si>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</si>
  <si>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</si>
  <si>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</si>
  <si>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</si>
  <si>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</si>
  <si>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</si>
  <si>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</si>
  <si>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</si>
  <si>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</si>
  <si>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</si>
  <si>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</si>
  <si>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</si>
  <si>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</si>
  <si>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</si>
  <si>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</si>
  <si>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</si>
  <si>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</si>
  <si>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</si>
  <si>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</si>
  <si>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</si>
  <si>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</si>
  <si>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</si>
  <si>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</si>
  <si>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</si>
  <si>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</si>
  <si>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</si>
  <si>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</si>
  <si>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</si>
  <si>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</si>
  <si>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</si>
  <si>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</si>
  <si>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</si>
  <si>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</si>
  <si>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</si>
  <si>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</si>
  <si>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</si>
  <si>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</si>
  <si>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</si>
  <si>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</si>
  <si>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</si>
  <si>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</si>
  <si>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</si>
  <si>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</si>
  <si>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</si>
  <si>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</si>
  <si>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</si>
  <si>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</si>
  <si>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</si>
  <si>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</si>
  <si>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</si>
  <si>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</si>
  <si>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</si>
  <si>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</si>
  <si>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</si>
  <si>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</si>
  <si>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</si>
  <si>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</si>
  <si>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</si>
  <si>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</si>
  <si>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</si>
  <si>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</si>
  <si>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</si>
  <si>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</si>
  <si>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</si>
  <si>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</si>
  <si>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</si>
  <si>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</si>
  <si>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</si>
  <si>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</si>
  <si>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</si>
  <si>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</si>
  <si>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</si>
  <si>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</si>
  <si>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</si>
  <si>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</si>
  <si>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</si>
  <si>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</si>
  <si>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</si>
  <si>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</si>
  <si>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</si>
  <si>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</si>
  <si>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</si>
  <si>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</si>
  <si>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</si>
  <si>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</si>
  <si>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</si>
  <si>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</si>
  <si>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</si>
  <si>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</si>
  <si>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</si>
  <si>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</si>
  <si>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</si>
  <si>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</si>
  <si>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</si>
  <si>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</si>
  <si>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</si>
  <si>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</si>
  <si>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</si>
  <si>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</si>
  <si>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</si>
  <si>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</si>
  <si>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</si>
  <si>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</si>
  <si>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</si>
  <si>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</si>
  <si>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</si>
  <si>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</si>
  <si>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</si>
  <si>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</si>
  <si>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</si>
  <si>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</si>
  <si>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</si>
  <si>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</si>
  <si>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</si>
  <si>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</si>
  <si>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</si>
  <si>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</si>
  <si>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</si>
  <si>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</si>
  <si>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</si>
  <si>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</si>
  <si>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</si>
  <si>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</si>
  <si>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</si>
  <si>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</si>
  <si>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</si>
  <si>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</si>
  <si>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</si>
  <si>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</si>
  <si>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</si>
  <si>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</si>
  <si>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</si>
  <si>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</si>
  <si>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</si>
  <si>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</si>
  <si>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</si>
  <si>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</si>
  <si>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</si>
  <si>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</si>
  <si>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</si>
  <si>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</si>
  <si>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</si>
  <si>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</si>
  <si>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</si>
  <si>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</si>
  <si>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</si>
  <si>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</si>
  <si>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</si>
  <si>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</si>
  <si>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</si>
  <si>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</si>
  <si>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</si>
  <si>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</si>
  <si>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</si>
  <si>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</si>
  <si>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</si>
  <si>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</si>
  <si>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</si>
  <si>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</si>
  <si>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</si>
  <si>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</si>
  <si>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</si>
  <si>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</si>
  <si>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</si>
  <si>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</si>
  <si>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</si>
  <si>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</si>
  <si>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</si>
  <si>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</si>
  <si>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</si>
  <si>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</si>
  <si>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</si>
  <si>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</si>
  <si>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</si>
  <si>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</si>
  <si>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</si>
  <si>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</si>
  <si>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</si>
  <si>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</si>
  <si>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</si>
  <si>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</si>
  <si>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</si>
  <si>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</si>
  <si>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</si>
  <si>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</si>
  <si>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</si>
  <si>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</si>
  <si>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</si>
  <si>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</si>
  <si>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</si>
  <si>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</si>
  <si>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</si>
  <si>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</si>
  <si>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</si>
  <si>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</si>
  <si>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</si>
  <si>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</si>
  <si>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</si>
  <si>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</si>
  <si>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</si>
  <si>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</si>
  <si>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</si>
  <si>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</si>
  <si>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</si>
  <si>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</si>
  <si>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</si>
  <si>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</si>
  <si>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</si>
  <si>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</si>
  <si>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</si>
  <si>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</si>
  <si>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</si>
  <si>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</si>
  <si>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</si>
  <si>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</si>
  <si>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</si>
  <si>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</si>
  <si>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</si>
  <si>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</si>
  <si>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</si>
  <si>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</si>
  <si>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</si>
  <si>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</si>
  <si>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</si>
  <si>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</si>
  <si>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</si>
  <si>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</si>
  <si>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</si>
  <si>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</si>
  <si>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</si>
  <si>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</si>
  <si>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</si>
  <si>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</si>
  <si>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</si>
  <si>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</si>
  <si>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</si>
  <si>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</si>
  <si>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</si>
  <si>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</si>
  <si>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</si>
  <si>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</si>
  <si>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</si>
  <si>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</si>
  <si>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</si>
  <si>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</si>
  <si>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</si>
  <si>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</si>
  <si>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</si>
  <si>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</si>
  <si>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</si>
  <si>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</si>
  <si>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</si>
  <si>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</si>
  <si>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</si>
  <si>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</si>
  <si>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</si>
  <si>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</si>
  <si>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</si>
  <si>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</si>
  <si>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</si>
  <si>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</si>
  <si>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</si>
  <si>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</si>
  <si>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</si>
  <si>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</si>
  <si>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</si>
  <si>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</si>
  <si>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</si>
  <si>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</si>
  <si>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</si>
  <si>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</si>
  <si>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</si>
  <si>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</si>
  <si>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</si>
  <si>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</si>
  <si>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</si>
  <si>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</si>
  <si>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</si>
  <si>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</si>
  <si>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</si>
  <si>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</si>
  <si>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</si>
  <si>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</si>
  <si>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</si>
  <si>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</si>
  <si>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</si>
  <si>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</si>
  <si>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</si>
  <si>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</si>
  <si>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</si>
  <si>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</si>
  <si>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</si>
  <si>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</si>
  <si>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</si>
  <si>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</si>
  <si>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</si>
  <si>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</si>
  <si>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</si>
  <si>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</si>
  <si>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</si>
  <si>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</si>
  <si>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</si>
  <si>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</si>
  <si>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</si>
  <si>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</si>
  <si>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</si>
  <si>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</si>
  <si>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</si>
  <si>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</si>
  <si>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</si>
  <si>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</si>
  <si>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</si>
  <si>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</si>
  <si>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</si>
  <si>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</si>
  <si>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</si>
  <si>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</si>
  <si>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</si>
  <si>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</si>
  <si>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</si>
  <si>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</si>
  <si>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</si>
  <si>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</si>
  <si>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</si>
  <si>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</si>
  <si>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</si>
  <si>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</si>
  <si>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</si>
  <si>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</si>
  <si>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</si>
  <si>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</si>
  <si>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</si>
  <si>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</si>
  <si>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</si>
  <si>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</si>
  <si>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</si>
  <si>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</si>
  <si>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</si>
  <si>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</si>
  <si>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</si>
  <si>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</si>
  <si>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</si>
  <si>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</si>
  <si>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</si>
  <si>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</si>
  <si>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</si>
  <si>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</si>
  <si>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</si>
  <si>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</si>
  <si>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</si>
  <si>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</si>
  <si>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</si>
  <si>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</si>
  <si>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</si>
  <si>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</si>
  <si>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</si>
  <si>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</si>
  <si>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</si>
  <si>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</si>
  <si>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</si>
  <si>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</si>
  <si>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</si>
  <si>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</si>
  <si>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</si>
  <si>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</si>
  <si>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</si>
  <si>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</si>
  <si>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</si>
  <si>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</si>
  <si>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</si>
  <si>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</si>
  <si>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</si>
  <si>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</si>
  <si>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</si>
  <si>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</si>
  <si>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</si>
  <si>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</si>
  <si>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</si>
  <si>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</si>
  <si>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</si>
  <si>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</si>
  <si>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</si>
  <si>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</si>
  <si>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</si>
  <si>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</si>
  <si>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</si>
  <si>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</si>
  <si>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</si>
  <si>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</si>
  <si>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</si>
  <si>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</si>
  <si>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</si>
  <si>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</si>
  <si>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</si>
  <si>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</si>
  <si>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</si>
  <si>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</si>
  <si>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</si>
  <si>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</si>
  <si>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</si>
  <si>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</si>
  <si>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</si>
  <si>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</si>
  <si>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</si>
  <si>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</si>
  <si>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</si>
  <si>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</si>
  <si>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</si>
  <si>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</si>
  <si>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</si>
  <si>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</si>
  <si>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</si>
  <si>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</si>
  <si>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</si>
  <si>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</si>
  <si>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</si>
  <si>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</si>
  <si>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</si>
  <si>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</si>
  <si>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</si>
  <si>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</si>
  <si>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</si>
  <si>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</si>
  <si>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</si>
  <si>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</si>
  <si>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</si>
  <si>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</si>
  <si>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</si>
  <si>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</si>
  <si>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</si>
  <si>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</si>
  <si>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</si>
  <si>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</si>
  <si>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</si>
  <si>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</si>
  <si>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</si>
  <si>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</si>
  <si>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</si>
  <si>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</si>
  <si>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</si>
  <si>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</si>
  <si>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</si>
  <si>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</si>
  <si>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</si>
  <si>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</si>
  <si>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</si>
  <si>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</si>
  <si>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</si>
  <si>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</si>
  <si>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</si>
  <si>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</si>
  <si>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</si>
  <si>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</si>
  <si>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</si>
  <si>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</si>
  <si>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</si>
  <si>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</si>
  <si>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</si>
  <si>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</si>
  <si>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</si>
  <si>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</si>
  <si>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</si>
  <si>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</si>
  <si>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</si>
  <si>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</si>
  <si>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</si>
  <si>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</si>
  <si>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</si>
  <si>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</si>
  <si>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</si>
  <si>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</si>
  <si>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</si>
  <si>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</si>
  <si>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</si>
  <si>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</si>
  <si>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</si>
  <si>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</si>
  <si>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</si>
  <si>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</si>
  <si>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</si>
  <si>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</si>
  <si>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</si>
  <si>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</si>
  <si>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</si>
  <si>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</si>
  <si>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</si>
  <si>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</si>
  <si>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</si>
  <si>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</si>
  <si>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</si>
  <si>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</si>
  <si>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</si>
  <si>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</si>
  <si>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</si>
  <si>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</si>
  <si>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</si>
  <si>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</si>
  <si>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</si>
  <si>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</si>
  <si>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</si>
  <si>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</si>
  <si>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</si>
  <si>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</si>
  <si>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</si>
  <si>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</si>
  <si>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</si>
  <si>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</si>
  <si>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</si>
  <si>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</si>
  <si>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</si>
  <si>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</si>
  <si>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</si>
  <si>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</si>
  <si>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</si>
  <si>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</si>
  <si>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</si>
  <si>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</si>
  <si>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</si>
  <si>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</si>
  <si>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</si>
  <si>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</si>
  <si>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</si>
  <si>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</si>
  <si>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</si>
  <si>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</si>
  <si>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</si>
  <si>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</si>
  <si>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</si>
  <si>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</si>
  <si>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</si>
  <si>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</si>
  <si>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</si>
  <si>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</si>
  <si>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</si>
  <si>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</si>
  <si>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</si>
  <si>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</si>
  <si>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</si>
  <si>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</si>
  <si>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</si>
  <si>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</si>
  <si>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</si>
  <si>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</si>
  <si>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</si>
  <si>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</si>
  <si>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</si>
  <si>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</si>
  <si>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</si>
  <si>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</si>
  <si>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</si>
  <si>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</si>
  <si>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</si>
  <si>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</si>
  <si>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</si>
  <si>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</si>
  <si>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</si>
  <si>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</si>
  <si>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</si>
  <si>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</si>
  <si>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</si>
  <si>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</si>
  <si>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</si>
  <si>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</si>
  <si>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</si>
  <si>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</si>
  <si>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</si>
  <si>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</si>
  <si>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</si>
  <si>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</si>
  <si>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</si>
  <si>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</si>
  <si>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</si>
  <si>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</si>
  <si>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</si>
  <si>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</si>
  <si>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</si>
  <si>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</si>
  <si>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</si>
  <si>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</si>
  <si>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</si>
  <si>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</si>
  <si>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</si>
  <si>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</si>
  <si>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</si>
  <si>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</si>
  <si>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</si>
  <si>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</si>
  <si>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</si>
  <si>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</si>
  <si>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</si>
  <si>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</si>
  <si>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</si>
  <si>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</si>
  <si>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</si>
  <si>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</si>
  <si>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</si>
  <si>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</si>
  <si>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</si>
  <si>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</si>
  <si>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</si>
  <si>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</si>
  <si>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</si>
  <si>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</si>
  <si>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</si>
  <si>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</si>
  <si>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</si>
  <si>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</si>
  <si>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</si>
  <si>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</si>
  <si>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</si>
  <si>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</si>
  <si>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</si>
  <si>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</si>
  <si>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</si>
  <si>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</si>
  <si>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</si>
  <si>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</si>
  <si>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</si>
  <si>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</si>
  <si>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</si>
  <si>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</si>
  <si>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</si>
  <si>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</si>
  <si>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</si>
  <si>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</si>
  <si>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</si>
  <si>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</si>
  <si>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</si>
  <si>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</si>
  <si>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</si>
  <si>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</si>
  <si>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</si>
  <si>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</si>
  <si>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</si>
  <si>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</si>
  <si>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</si>
  <si>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</si>
  <si>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</si>
  <si>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</si>
  <si>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</si>
  <si>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</si>
  <si>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</si>
  <si>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</si>
  <si>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</si>
  <si>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</si>
  <si>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</si>
  <si>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</si>
  <si>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</si>
  <si>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</si>
  <si>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</si>
  <si>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</si>
  <si>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</si>
  <si>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</si>
  <si>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</si>
  <si>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</si>
  <si>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</si>
  <si>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</si>
  <si>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</si>
  <si>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</si>
  <si>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</si>
  <si>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</si>
  <si>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</si>
  <si>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</si>
  <si>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</si>
  <si>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</si>
  <si>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</si>
  <si>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</si>
  <si>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</si>
  <si>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</si>
  <si>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</si>
  <si>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</si>
  <si>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</si>
  <si>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</si>
  <si>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</si>
  <si>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</si>
  <si>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</si>
  <si>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</si>
  <si>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</si>
  <si>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</si>
  <si>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</si>
  <si>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</si>
  <si>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</si>
  <si>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</si>
  <si>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</si>
  <si>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</si>
  <si>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</si>
  <si>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</si>
  <si>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</si>
  <si>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</si>
  <si>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</si>
  <si>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</si>
  <si>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</si>
  <si>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</si>
  <si>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</si>
  <si>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</si>
  <si>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</si>
  <si>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</si>
  <si>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</si>
  <si>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</si>
  <si>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</si>
  <si>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</si>
  <si>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</si>
  <si>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</si>
  <si>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</si>
  <si>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</si>
  <si>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</si>
  <si>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</si>
  <si>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</si>
  <si>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</si>
  <si>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</si>
  <si>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</si>
  <si>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</si>
  <si>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</si>
  <si>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</si>
  <si>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</si>
  <si>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</si>
  <si>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</si>
  <si>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</si>
  <si>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</si>
  <si>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</si>
  <si>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</si>
  <si>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</si>
  <si>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</si>
  <si>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</si>
  <si>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</si>
  <si>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</si>
  <si>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</si>
  <si>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</si>
  <si>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</si>
  <si>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</si>
  <si>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</si>
  <si>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</si>
  <si>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</si>
  <si>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</si>
  <si>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</si>
  <si>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</si>
  <si>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</si>
  <si>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</si>
  <si>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</si>
  <si>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</si>
  <si>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</si>
  <si>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</si>
  <si>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</si>
  <si>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</si>
  <si>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</si>
  <si>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</si>
  <si>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</si>
  <si>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</si>
  <si>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</si>
  <si>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</si>
  <si>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</si>
  <si>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</si>
  <si>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</si>
  <si>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</si>
  <si>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</si>
  <si>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</si>
  <si>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</si>
  <si>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</si>
  <si>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</si>
  <si>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</si>
  <si>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</si>
  <si>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</si>
  <si>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</si>
  <si>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</si>
  <si>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</si>
  <si>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</si>
  <si>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</si>
  <si>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</si>
  <si>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</si>
  <si>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</si>
  <si>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</si>
  <si>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</si>
  <si>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</si>
  <si>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</si>
  <si>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</si>
  <si>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</si>
  <si>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</si>
  <si>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</si>
  <si>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</si>
  <si>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</si>
  <si>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</si>
  <si>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</si>
  <si>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</si>
  <si>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</si>
  <si>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</si>
  <si>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</si>
  <si>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</si>
  <si>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</si>
  <si>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</si>
  <si>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</si>
  <si>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</si>
  <si>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</si>
  <si>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</si>
  <si>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</si>
  <si>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</si>
  <si>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</si>
  <si>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</si>
  <si>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</si>
  <si>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</si>
  <si>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</si>
  <si>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</si>
  <si>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</si>
  <si>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</si>
  <si>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</si>
  <si>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</si>
  <si>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</si>
  <si>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</si>
  <si>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</si>
  <si>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</si>
  <si>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</si>
  <si>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</si>
  <si>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</si>
  <si>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</si>
  <si>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</si>
  <si>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</si>
  <si>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</si>
  <si>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</si>
  <si>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</si>
  <si>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</si>
  <si>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</si>
  <si>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</si>
  <si>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</si>
  <si>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</si>
  <si>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</si>
  <si>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</si>
  <si>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</si>
  <si>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</si>
  <si>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</si>
  <si>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</si>
  <si>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</si>
  <si>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</si>
  <si>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</si>
  <si>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</si>
  <si>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</si>
  <si>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</si>
  <si>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</si>
  <si>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</si>
  <si>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</si>
  <si>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</si>
  <si>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</si>
  <si>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</si>
  <si>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</si>
  <si>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</si>
  <si>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</si>
  <si>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</si>
  <si>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</si>
  <si>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</si>
  <si>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</si>
  <si>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</si>
  <si>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</si>
  <si>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</si>
  <si>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</si>
  <si>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</si>
  <si>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</si>
  <si>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</si>
  <si>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</si>
  <si>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</si>
  <si>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</si>
  <si>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</si>
  <si>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</si>
  <si>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</si>
  <si>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</si>
  <si>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</si>
  <si>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</si>
  <si>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</si>
  <si>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</si>
  <si>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</si>
  <si>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</si>
  <si>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</si>
  <si>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</si>
  <si>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</si>
  <si>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</si>
  <si>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</si>
  <si>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</si>
  <si>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</si>
  <si>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</si>
  <si>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</si>
  <si>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</si>
  <si>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</si>
  <si>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</si>
  <si>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</si>
  <si>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</si>
  <si>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</si>
  <si>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</si>
  <si>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</si>
  <si>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</si>
  <si>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</si>
  <si>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</si>
  <si>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</si>
  <si>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</si>
  <si>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</si>
  <si>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</si>
  <si>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</si>
  <si>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</si>
  <si>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</si>
  <si>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</si>
  <si>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</si>
  <si>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</si>
  <si>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</si>
  <si>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</si>
  <si>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</si>
  <si>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</si>
  <si>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</si>
  <si>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</si>
  <si>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</si>
  <si>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</si>
  <si>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</si>
  <si>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</si>
  <si>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</si>
  <si>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</si>
  <si>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</si>
  <si>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</si>
  <si>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</si>
  <si>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</si>
  <si>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</si>
  <si>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</si>
  <si>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</si>
  <si>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</si>
  <si>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</si>
  <si>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</si>
  <si>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</si>
  <si>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</si>
  <si>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</si>
  <si>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</si>
  <si>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</si>
  <si>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</si>
  <si>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</si>
  <si>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</si>
  <si>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</si>
  <si>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</si>
  <si>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</si>
  <si>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</si>
  <si>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</si>
  <si>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</si>
  <si>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</si>
  <si>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</si>
  <si>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</si>
  <si>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</si>
  <si>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</si>
  <si>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</si>
  <si>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</si>
  <si>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</si>
  <si>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</si>
  <si>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</si>
  <si>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</si>
  <si>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</si>
  <si>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</si>
  <si>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</si>
  <si>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</si>
  <si>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</si>
  <si>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</si>
  <si>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</si>
  <si>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</si>
  <si>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</si>
  <si>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</si>
  <si>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</si>
  <si>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</si>
  <si>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</si>
  <si>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</si>
  <si>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</si>
  <si>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</si>
  <si>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</si>
  <si>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</si>
  <si>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</si>
  <si>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</si>
  <si>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</si>
  <si>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</si>
  <si>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</si>
  <si>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</si>
  <si>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</si>
  <si>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</si>
  <si>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</si>
  <si>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</si>
  <si>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</si>
  <si>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</si>
  <si>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</si>
  <si>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</si>
  <si>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</si>
  <si>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</si>
  <si>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</si>
  <si>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</si>
  <si>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</si>
  <si>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</si>
  <si>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</si>
  <si>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</si>
  <si>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</si>
  <si>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</si>
  <si>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</si>
  <si>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</si>
  <si>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</si>
  <si>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</si>
  <si>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</si>
  <si>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</si>
  <si>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</si>
  <si>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</si>
  <si>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</si>
  <si>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</si>
  <si>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</si>
  <si>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</si>
  <si>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</si>
  <si>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</si>
  <si>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</si>
  <si>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</si>
  <si>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</si>
  <si>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</si>
  <si>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</si>
  <si>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</si>
  <si>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</si>
  <si>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</si>
  <si>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</si>
  <si>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</si>
  <si>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</si>
  <si>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</si>
  <si>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</si>
  <si>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</si>
  <si>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</si>
  <si>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</si>
  <si>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</si>
  <si>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</si>
  <si>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</si>
  <si>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</si>
  <si>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</si>
  <si>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</si>
  <si>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</si>
  <si>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</si>
  <si>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</si>
  <si>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</si>
  <si>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</si>
  <si>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</si>
  <si>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</si>
  <si>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</si>
  <si>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</si>
  <si>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</si>
  <si>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</si>
  <si>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</si>
  <si>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</si>
  <si>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</si>
  <si>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</si>
  <si>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</si>
  <si>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</si>
  <si>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</si>
  <si>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</si>
  <si>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</si>
  <si>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</si>
  <si>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</si>
  <si>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</si>
  <si>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</si>
  <si>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</si>
  <si>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</si>
  <si>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</si>
  <si>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</si>
  <si>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</si>
  <si>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</si>
  <si>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</si>
  <si>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</si>
  <si>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</si>
  <si>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</si>
  <si>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</si>
  <si>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</si>
  <si>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</si>
  <si>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</si>
  <si>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</si>
  <si>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</si>
  <si>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</si>
  <si>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</si>
  <si>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</si>
  <si>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</si>
  <si>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</si>
  <si>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</si>
  <si>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</si>
  <si>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</si>
  <si>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</si>
  <si>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</si>
  <si>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</si>
  <si>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</si>
  <si>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</si>
  <si>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</si>
  <si>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</si>
  <si>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</si>
  <si>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</si>
  <si>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</si>
  <si>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</si>
  <si>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</si>
  <si>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</si>
  <si>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</si>
  <si>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</si>
  <si>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</si>
  <si>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</si>
  <si>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</si>
  <si>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</si>
  <si>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</si>
  <si>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</si>
  <si>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</si>
  <si>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</si>
  <si>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</si>
  <si>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</si>
  <si>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</si>
  <si>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</si>
  <si>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</si>
  <si>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</si>
  <si>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</si>
  <si>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</si>
  <si>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</si>
  <si>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</si>
  <si>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</si>
  <si>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</si>
  <si>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</si>
  <si>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</si>
  <si>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</si>
  <si>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</si>
  <si>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</si>
  <si>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</si>
  <si>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</si>
  <si>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</si>
  <si>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</si>
  <si>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</si>
  <si>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</si>
  <si>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</si>
  <si>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</si>
  <si>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</si>
  <si>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</si>
  <si>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</si>
  <si>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</si>
  <si>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</si>
  <si>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</si>
  <si>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</si>
  <si>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</si>
  <si>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</si>
  <si>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</si>
  <si>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</si>
  <si>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</si>
  <si>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</si>
  <si>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</si>
  <si>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</si>
  <si>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</si>
  <si>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</si>
  <si>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</si>
  <si>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</si>
  <si>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</si>
  <si>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</si>
  <si>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</si>
  <si>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</si>
  <si>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</si>
  <si>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</si>
  <si>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</si>
  <si>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</si>
  <si>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</si>
  <si>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</si>
  <si>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</si>
  <si>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</si>
  <si>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</si>
  <si>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</si>
  <si>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</si>
  <si>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</si>
  <si>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</si>
  <si>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</si>
  <si>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</si>
  <si>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</si>
  <si>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</si>
  <si>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</si>
  <si>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</si>
  <si>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</si>
  <si>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</si>
  <si>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</si>
  <si>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</si>
  <si>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</si>
  <si>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</si>
  <si>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</si>
  <si>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</si>
  <si>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</si>
  <si>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</si>
  <si>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</si>
  <si>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</si>
  <si>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</si>
  <si>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</si>
  <si>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</si>
  <si>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</si>
  <si>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</si>
  <si>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</si>
  <si>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</si>
  <si>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</si>
  <si>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</si>
  <si>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</si>
  <si>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</si>
  <si>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</si>
  <si>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</si>
  <si>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</si>
  <si>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</si>
  <si>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</si>
  <si>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</si>
  <si>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</si>
  <si>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</si>
  <si>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</si>
  <si>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</si>
  <si>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</si>
  <si>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</si>
  <si>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</si>
  <si>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</si>
  <si>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</si>
  <si>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</si>
  <si>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</si>
  <si>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</si>
  <si>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</si>
  <si>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</si>
  <si>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</si>
  <si>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</si>
  <si>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</si>
  <si>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</si>
  <si>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</si>
  <si>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</si>
  <si>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</si>
  <si>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</si>
  <si>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</si>
  <si>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</si>
  <si>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</si>
  <si>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</si>
  <si>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</si>
  <si>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</si>
  <si>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</si>
  <si>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</si>
  <si>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</si>
  <si>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</si>
  <si>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</si>
  <si>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</si>
  <si>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</si>
  <si>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</si>
  <si>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</si>
  <si>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</si>
  <si>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</si>
  <si>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</si>
  <si>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</si>
  <si>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</si>
  <si>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</si>
  <si>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</si>
  <si>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</si>
  <si>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</si>
  <si>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</si>
  <si>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</si>
  <si>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</si>
  <si>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</si>
  <si>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</si>
  <si>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</si>
  <si>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</si>
  <si>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</si>
  <si>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</si>
  <si>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</si>
  <si>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</si>
  <si>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</si>
  <si>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</si>
  <si>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</si>
  <si>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</si>
  <si>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</si>
  <si>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</si>
  <si>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</si>
  <si>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</si>
  <si>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</si>
  <si>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</si>
  <si>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</si>
  <si>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</si>
  <si>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</si>
  <si>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</si>
  <si>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</si>
  <si>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</si>
  <si>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</si>
  <si>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</si>
  <si>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</si>
  <si>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</si>
  <si>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</si>
  <si>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</si>
  <si>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</si>
  <si>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</si>
  <si>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</si>
  <si>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</si>
  <si>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</si>
  <si>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</si>
  <si>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</si>
  <si>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</si>
  <si>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</si>
  <si>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</si>
  <si>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</si>
  <si>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</si>
  <si>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</si>
  <si>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</si>
  <si>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</si>
  <si>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</si>
  <si>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</si>
  <si>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</si>
  <si>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</si>
  <si>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</si>
  <si>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</si>
  <si>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</si>
  <si>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</si>
  <si>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</si>
  <si>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</si>
  <si>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</si>
  <si>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</si>
  <si>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</si>
  <si>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</si>
  <si>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</si>
  <si>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</si>
  <si>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</si>
  <si>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</si>
  <si>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</si>
  <si>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</si>
  <si>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</si>
  <si>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</si>
  <si>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</si>
  <si>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</si>
  <si>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</si>
  <si>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</si>
  <si>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</si>
  <si>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</si>
  <si>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</si>
  <si>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</si>
  <si>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</si>
  <si>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</si>
  <si>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</si>
  <si>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</si>
  <si>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</si>
  <si>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</si>
  <si>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</si>
  <si>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</si>
  <si>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</si>
  <si>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</si>
  <si>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</si>
  <si>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</si>
  <si>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</si>
  <si>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</si>
  <si>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</si>
  <si>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</si>
  <si>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</si>
  <si>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</si>
  <si>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</si>
  <si>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</si>
  <si>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</si>
  <si>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</si>
  <si>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</si>
  <si>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</si>
  <si>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</si>
  <si>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</si>
  <si>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</si>
  <si>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</si>
  <si>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</si>
  <si>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</si>
  <si>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</si>
  <si>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</si>
  <si>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</si>
  <si>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</si>
  <si>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</si>
  <si>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</si>
  <si>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</si>
  <si>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</si>
  <si>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</si>
  <si>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</si>
  <si>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</si>
  <si>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</si>
  <si>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</si>
  <si>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</si>
  <si>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</si>
  <si>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</si>
  <si>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</si>
  <si>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</si>
  <si>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</si>
  <si>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</si>
  <si>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</si>
  <si>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</si>
  <si>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</si>
  <si>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</si>
  <si>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</si>
  <si>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</si>
  <si>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</si>
  <si>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</si>
  <si>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</si>
  <si>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</si>
  <si>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</si>
  <si>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</si>
  <si>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</si>
  <si>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</si>
  <si>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</si>
  <si>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</si>
  <si>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</si>
  <si>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</si>
  <si>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</si>
  <si>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</si>
  <si>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</si>
  <si>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</si>
  <si>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</si>
  <si>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</si>
  <si>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</si>
  <si>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</si>
  <si>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</si>
  <si>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</si>
  <si>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</si>
  <si>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</si>
  <si>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</si>
  <si>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</si>
  <si>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</si>
  <si>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</si>
  <si>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</si>
  <si>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</si>
  <si>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</si>
  <si>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</si>
  <si>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</si>
  <si>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</si>
  <si>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</si>
  <si>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</si>
  <si>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</si>
  <si>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</si>
  <si>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</si>
  <si>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</si>
  <si>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</si>
  <si>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</si>
  <si>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</si>
  <si>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</si>
  <si>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</si>
  <si>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</si>
  <si>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</si>
  <si>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</si>
  <si>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</si>
  <si>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</si>
  <si>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</si>
  <si>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</si>
  <si>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</si>
  <si>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</si>
  <si>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</si>
  <si>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</si>
  <si>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</si>
  <si>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</si>
  <si>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</si>
  <si>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</si>
  <si>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</si>
  <si>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</si>
  <si>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</si>
  <si>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</si>
  <si>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</si>
  <si>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</si>
  <si>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</si>
  <si>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</si>
  <si>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</si>
  <si>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</si>
  <si>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</si>
  <si>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</si>
  <si>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</si>
  <si>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</si>
  <si>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</si>
  <si>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</si>
  <si>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</si>
  <si>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</si>
  <si>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</si>
  <si>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</si>
  <si>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</si>
  <si>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</si>
  <si>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</si>
  <si>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</si>
  <si>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</si>
  <si>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</si>
  <si>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</si>
  <si>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</si>
  <si>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</si>
  <si>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</si>
  <si>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</si>
  <si>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</si>
  <si>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</si>
  <si>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</si>
  <si>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</si>
  <si>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</si>
  <si>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</si>
  <si>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</si>
  <si>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</si>
  <si>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</si>
  <si>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</si>
  <si>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</si>
  <si>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</si>
  <si>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</si>
  <si>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</si>
  <si>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</si>
  <si>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</si>
  <si>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</si>
  <si>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</si>
  <si>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</si>
  <si>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</si>
  <si>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</si>
  <si>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</si>
  <si>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</si>
  <si>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</si>
  <si>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</si>
  <si>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</si>
  <si>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</si>
  <si>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</si>
  <si>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</si>
  <si>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</si>
  <si>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</si>
  <si>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</si>
  <si>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</si>
  <si>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</si>
  <si>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</si>
  <si>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</si>
  <si>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</si>
  <si>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</si>
  <si>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</si>
  <si>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</si>
  <si>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</si>
  <si>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</si>
  <si>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</si>
  <si>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</si>
  <si>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</si>
  <si>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</si>
  <si>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</si>
  <si>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</si>
  <si>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</si>
  <si>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</si>
  <si>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</si>
  <si>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</si>
  <si>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</si>
  <si>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</si>
  <si>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</si>
  <si>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</si>
  <si>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</si>
  <si>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</si>
  <si>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</si>
  <si>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</si>
  <si>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</si>
  <si>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</si>
  <si>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</si>
  <si>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</si>
  <si>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</si>
  <si>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</si>
  <si>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</si>
  <si>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</si>
  <si>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</si>
  <si>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</si>
  <si>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</si>
  <si>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</si>
  <si>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</si>
  <si>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</si>
  <si>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</si>
  <si>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</si>
  <si>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</si>
  <si>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</si>
  <si>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</si>
  <si>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</si>
  <si>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</si>
  <si>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</si>
  <si>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</si>
  <si>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</si>
  <si>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</si>
  <si>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</si>
  <si>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</si>
  <si>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</si>
  <si>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</si>
  <si>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</si>
  <si>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</si>
  <si>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</si>
  <si>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</si>
  <si>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</si>
  <si>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</si>
  <si>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</si>
  <si>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</si>
  <si>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</si>
  <si>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</si>
  <si>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</si>
  <si>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</si>
  <si>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</si>
  <si>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</si>
  <si>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</si>
  <si>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</si>
  <si>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</si>
  <si>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</si>
  <si>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</si>
  <si>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</si>
  <si>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</si>
  <si>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</si>
  <si>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</si>
  <si>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</si>
  <si>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</si>
  <si>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</si>
  <si>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</si>
  <si>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</si>
  <si>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</si>
  <si>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</si>
  <si>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</si>
  <si>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</si>
  <si>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</si>
  <si>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</si>
  <si>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</si>
  <si>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</si>
  <si>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</si>
  <si>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</si>
  <si>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</si>
  <si>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</si>
  <si>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</si>
  <si>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</si>
  <si>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</si>
  <si>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</si>
  <si>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</si>
  <si>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</si>
  <si>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</si>
  <si>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</si>
  <si>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</si>
  <si>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</si>
  <si>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</si>
  <si>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</si>
  <si>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</si>
  <si>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</si>
  <si>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</si>
  <si>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</si>
  <si>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</si>
  <si>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</si>
  <si>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</si>
  <si>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</si>
  <si>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</si>
  <si>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</si>
  <si>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</si>
  <si>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</si>
  <si>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</si>
  <si>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</si>
  <si>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</si>
  <si>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</si>
  <si>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</si>
  <si>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</si>
  <si>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</si>
  <si>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</si>
  <si>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</si>
  <si>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</si>
  <si>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</si>
  <si>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</si>
  <si>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</si>
  <si>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</si>
  <si>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</si>
  <si>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</si>
  <si>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</si>
  <si>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</si>
  <si>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</si>
  <si>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</si>
  <si>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</si>
  <si>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</si>
  <si>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</si>
  <si>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</si>
  <si>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</si>
  <si>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</si>
  <si>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</si>
  <si>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</si>
  <si>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</si>
  <si>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</si>
  <si>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</si>
  <si>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</si>
  <si>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</si>
  <si>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</si>
  <si>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</si>
  <si>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</si>
  <si>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</si>
  <si>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</si>
  <si>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</si>
  <si>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</si>
  <si>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</si>
  <si>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</si>
  <si>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</si>
  <si>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</si>
  <si>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</si>
  <si>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</si>
  <si>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</si>
  <si>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</si>
  <si>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</si>
  <si>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</si>
  <si>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</si>
  <si>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</si>
  <si>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</si>
  <si>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</si>
  <si>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</si>
  <si>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</si>
  <si>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</si>
  <si>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</si>
  <si>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</si>
  <si>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</si>
  <si>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</si>
  <si>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</si>
  <si>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</si>
  <si>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</si>
  <si>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</si>
  <si>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</si>
  <si>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</si>
  <si>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</si>
  <si>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</si>
  <si>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</si>
  <si>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</si>
  <si>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</si>
  <si>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</si>
  <si>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</si>
  <si>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</si>
  <si>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</si>
  <si>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</si>
  <si>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</si>
  <si>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</si>
  <si>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</si>
  <si>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</si>
  <si>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</si>
  <si>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</si>
  <si>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</si>
  <si>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</si>
  <si>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</si>
  <si>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</si>
  <si>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</si>
  <si>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</si>
  <si>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</si>
  <si>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</si>
  <si>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</si>
  <si>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</si>
  <si>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</si>
  <si>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</si>
  <si>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</si>
  <si>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</si>
  <si>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</si>
  <si>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</si>
  <si>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</si>
  <si>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</si>
  <si>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</si>
  <si>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</si>
  <si>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</si>
  <si>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</si>
  <si>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</si>
  <si>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</si>
  <si>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</si>
  <si>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</si>
  <si>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</si>
  <si>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</si>
  <si>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</si>
  <si>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</si>
  <si>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</si>
  <si>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</si>
  <si>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</si>
  <si>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</si>
  <si>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</si>
  <si>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</si>
  <si>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</si>
  <si>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</si>
  <si>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</si>
  <si>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</si>
  <si>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</si>
  <si>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</si>
  <si>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</si>
  <si>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</si>
  <si>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</si>
  <si>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</si>
  <si>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</si>
  <si>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</si>
  <si>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</si>
  <si>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</si>
  <si>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</si>
  <si>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</si>
  <si>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</si>
  <si>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</si>
  <si>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</si>
  <si>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</si>
  <si>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</si>
  <si>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</si>
  <si>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</si>
  <si>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</si>
  <si>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</si>
  <si>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</si>
  <si>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</si>
  <si>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</si>
  <si>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</si>
  <si>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</si>
  <si>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</si>
  <si>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</si>
  <si>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</si>
  <si>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</si>
  <si>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</si>
  <si>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</si>
  <si>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</si>
  <si>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</si>
  <si>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</si>
  <si>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</si>
  <si>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</si>
  <si>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</si>
  <si>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</si>
  <si>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</si>
  <si>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</si>
  <si>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</si>
  <si>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</si>
  <si>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</si>
  <si>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</si>
  <si>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</si>
  <si>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</si>
  <si>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</si>
  <si>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</si>
  <si>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</si>
  <si>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</si>
  <si>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</si>
  <si>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</si>
  <si>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</si>
  <si>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</si>
  <si>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</si>
  <si>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</si>
  <si>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</si>
  <si>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</si>
  <si>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</si>
  <si>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</si>
  <si>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</si>
  <si>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</si>
  <si>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</si>
  <si>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</si>
  <si>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</si>
  <si>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</si>
  <si>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</si>
  <si>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</si>
  <si>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</si>
  <si>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</si>
  <si>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</si>
  <si>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</si>
  <si>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</si>
  <si>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</si>
  <si>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</si>
  <si>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</si>
  <si>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</si>
  <si>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</si>
  <si>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</si>
  <si>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</si>
  <si>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</si>
  <si>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</si>
  <si>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</si>
  <si>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</si>
  <si>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</si>
  <si>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</si>
  <si>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</si>
  <si>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</si>
  <si>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</si>
  <si>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</si>
  <si>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</si>
  <si>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</si>
  <si>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</si>
  <si>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</si>
  <si>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</si>
  <si>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</si>
  <si>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</si>
  <si>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</si>
  <si>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</si>
  <si>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</si>
  <si>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</si>
  <si>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</si>
  <si>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</si>
  <si>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</si>
  <si>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</si>
  <si>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</si>
  <si>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</si>
  <si>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</si>
  <si>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</si>
  <si>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</si>
  <si>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</si>
  <si>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</si>
  <si>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</si>
  <si>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</si>
  <si>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</si>
  <si>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</si>
  <si>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</si>
  <si>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</si>
  <si>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</si>
  <si>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</si>
  <si>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</si>
  <si>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</si>
  <si>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</si>
  <si>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</si>
  <si>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</si>
  <si>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</si>
  <si>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</si>
  <si>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</si>
  <si>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</si>
  <si>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</si>
  <si>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</si>
  <si>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</si>
  <si>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</si>
  <si>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</si>
  <si>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</si>
  <si>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</si>
  <si>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</si>
  <si>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</si>
  <si>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</si>
  <si>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</si>
  <si>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</si>
  <si>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</si>
  <si>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</si>
  <si>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</si>
  <si>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</si>
  <si>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</si>
  <si>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</si>
  <si>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</si>
  <si>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</si>
  <si>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</si>
  <si>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</si>
  <si>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</si>
  <si>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</si>
  <si>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</si>
  <si>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</si>
  <si>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</si>
  <si>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</si>
  <si>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</si>
  <si>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</si>
  <si>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</si>
  <si>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</si>
  <si>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</si>
  <si>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</si>
  <si>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</si>
  <si>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</si>
  <si>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</si>
  <si>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</si>
  <si>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</si>
  <si>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</si>
  <si>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</si>
  <si>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</si>
  <si>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</si>
  <si>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</si>
  <si>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</si>
  <si>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</si>
  <si>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</si>
  <si>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</si>
  <si>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</si>
  <si>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</si>
  <si>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</si>
  <si>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</si>
  <si>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</si>
  <si>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</si>
  <si>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</si>
  <si>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</si>
  <si>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</si>
  <si>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</si>
  <si>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</si>
  <si>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</si>
  <si>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</si>
  <si>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</si>
  <si>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</si>
  <si>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</si>
  <si>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</si>
  <si>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</si>
  <si>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</si>
  <si>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</si>
  <si>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</si>
  <si>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</si>
  <si>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</si>
  <si>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</si>
  <si>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</si>
  <si>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</si>
  <si>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</si>
  <si>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</si>
  <si>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</si>
  <si>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</si>
  <si>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</si>
  <si>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</si>
  <si>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</si>
  <si>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</si>
  <si>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</si>
  <si>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</si>
  <si>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</si>
  <si>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</si>
  <si>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</si>
  <si>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</si>
  <si>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</si>
  <si>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</si>
  <si>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</si>
  <si>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</si>
  <si>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</si>
  <si>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</si>
  <si>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</si>
  <si>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</si>
  <si>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</si>
  <si>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</si>
  <si>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</si>
  <si>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</si>
  <si>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</si>
  <si>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</si>
  <si>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</si>
  <si>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</si>
  <si>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</si>
  <si>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</si>
  <si>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</si>
  <si>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</si>
  <si>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</si>
  <si>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</si>
  <si>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</si>
  <si>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</si>
  <si>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</si>
  <si>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</si>
  <si>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</si>
  <si>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</si>
  <si>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</si>
  <si>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</si>
  <si>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</si>
  <si>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</si>
  <si>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</si>
  <si>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</si>
  <si>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</si>
  <si>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</si>
  <si>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</si>
  <si>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</si>
  <si>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</si>
  <si>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</si>
  <si>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</si>
  <si>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</si>
  <si>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</si>
  <si>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</si>
  <si>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</si>
  <si>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</si>
  <si>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</si>
  <si>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</si>
  <si>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</si>
  <si>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</si>
  <si>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</si>
  <si>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</si>
  <si>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</si>
  <si>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</si>
  <si>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</si>
  <si>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</si>
  <si>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</si>
  <si>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</si>
  <si>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</si>
  <si>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</si>
  <si>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</si>
  <si>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</si>
  <si>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</si>
  <si>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</si>
  <si>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</si>
  <si>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</si>
  <si>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</si>
  <si>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</si>
  <si>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</si>
  <si>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</si>
  <si>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</si>
  <si>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</si>
  <si>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</si>
  <si>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</si>
  <si>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</si>
  <si>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</si>
  <si>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</si>
  <si>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</si>
  <si>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</si>
  <si>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</si>
  <si>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</si>
  <si>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</si>
  <si>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</si>
  <si>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</si>
  <si>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</si>
  <si>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</si>
  <si>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</si>
  <si>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</si>
  <si>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</si>
  <si>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</si>
  <si>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</si>
  <si>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</si>
  <si>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</si>
  <si>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</si>
  <si>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</si>
  <si>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</si>
  <si>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</si>
  <si>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</si>
  <si>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</si>
  <si>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</si>
  <si>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</si>
  <si>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</si>
  <si>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</si>
  <si>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</si>
  <si>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</si>
  <si>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</si>
  <si>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</si>
  <si>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</si>
  <si>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</si>
  <si>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</si>
  <si>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</si>
  <si>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</si>
  <si>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</si>
  <si>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</si>
  <si>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</si>
  <si>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</si>
  <si>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</si>
  <si>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</si>
  <si>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</si>
  <si>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</si>
  <si>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</si>
  <si>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</si>
  <si>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</si>
  <si>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</si>
  <si>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</si>
  <si>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</si>
  <si>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</si>
  <si>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</si>
  <si>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</si>
  <si>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</si>
  <si>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</si>
  <si>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</si>
  <si>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</si>
  <si>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</si>
  <si>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</si>
  <si>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</si>
  <si>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</si>
  <si>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</si>
  <si>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</si>
  <si>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</si>
  <si>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</si>
  <si>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</si>
  <si>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</si>
  <si>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</si>
  <si>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</si>
  <si>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</si>
  <si>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</si>
  <si>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</si>
  <si>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</si>
  <si>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</si>
  <si>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</si>
  <si>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</si>
  <si>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</si>
  <si>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</si>
  <si>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</si>
  <si>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</si>
  <si>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</si>
  <si>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</si>
  <si>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</si>
  <si>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</si>
  <si>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</si>
  <si>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</si>
  <si>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</si>
  <si>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</si>
  <si>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</si>
  <si>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</si>
  <si>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</si>
  <si>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</si>
  <si>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</si>
  <si>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</si>
  <si>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</si>
  <si>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</si>
  <si>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</si>
  <si>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</si>
  <si>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</si>
  <si>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</si>
  <si>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</si>
  <si>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</si>
  <si>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</si>
  <si>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</si>
  <si>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</si>
  <si>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</si>
  <si>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</si>
  <si>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</si>
  <si>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</si>
  <si>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</si>
  <si>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</si>
  <si>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</si>
  <si>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</si>
  <si>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</si>
  <si>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</si>
  <si>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</si>
  <si>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</si>
  <si>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</si>
  <si>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</si>
  <si>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</si>
  <si>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</si>
  <si>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</si>
  <si>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</si>
  <si>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</si>
  <si>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</si>
  <si>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</si>
  <si>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</si>
  <si>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</si>
  <si>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</si>
  <si>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</si>
  <si>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</si>
  <si>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</si>
  <si>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</si>
  <si>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</si>
  <si>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</si>
  <si>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</si>
  <si>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</si>
  <si>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</si>
  <si>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</si>
  <si>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</si>
  <si>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</si>
  <si>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</si>
  <si>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</si>
  <si>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</si>
  <si>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</si>
  <si>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</si>
  <si>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</si>
  <si>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</si>
  <si>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</si>
  <si>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</si>
  <si>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</si>
  <si>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</si>
  <si>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</si>
  <si>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</si>
  <si>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</si>
  <si>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</si>
  <si>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</si>
  <si>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</si>
  <si>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</si>
  <si>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</si>
  <si>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</si>
  <si>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</si>
  <si>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</si>
  <si>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</si>
  <si>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</si>
  <si>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</si>
  <si>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</si>
  <si>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</si>
  <si>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</si>
  <si>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</si>
  <si>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</si>
  <si>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</si>
  <si>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</si>
  <si>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</si>
  <si>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</si>
  <si>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</si>
  <si>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</si>
  <si>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</si>
  <si>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</si>
  <si>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</si>
  <si>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</si>
  <si>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</si>
  <si>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</si>
  <si>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</si>
  <si>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</si>
  <si>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</si>
  <si>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</si>
  <si>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</si>
  <si>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</si>
  <si>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</si>
  <si>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</si>
  <si>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</si>
  <si>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</si>
  <si>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</si>
  <si>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</si>
  <si>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</si>
  <si>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</si>
  <si>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</si>
  <si>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</si>
  <si>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</si>
  <si>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</si>
  <si>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</si>
  <si>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</si>
  <si>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</si>
  <si>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</si>
  <si>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</si>
  <si>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</si>
  <si>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</si>
  <si>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</si>
  <si>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</si>
  <si>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</si>
  <si>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</si>
  <si>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</si>
  <si>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</si>
  <si>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</si>
  <si>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</si>
  <si>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</si>
  <si>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</si>
  <si>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</si>
  <si>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</si>
  <si>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</si>
  <si>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</si>
  <si>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</si>
  <si>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</si>
  <si>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</si>
  <si>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</si>
  <si>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</si>
  <si>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</si>
  <si>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</si>
  <si>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</si>
  <si>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</si>
  <si>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</si>
  <si>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</si>
  <si>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</si>
  <si>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</si>
  <si>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</si>
  <si>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</si>
  <si>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</si>
  <si>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</si>
  <si>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</si>
  <si>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</si>
  <si>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</si>
  <si>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</si>
  <si>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</si>
  <si>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</si>
  <si>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</si>
  <si>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</si>
  <si>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</si>
  <si>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</si>
  <si>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</si>
  <si>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</si>
  <si>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</si>
  <si>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</si>
  <si>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</si>
  <si>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</si>
  <si>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</si>
  <si>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</si>
  <si>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</si>
  <si>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</si>
  <si>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</si>
  <si>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</si>
  <si>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</si>
  <si>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</si>
  <si>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</si>
  <si>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</si>
  <si>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</si>
  <si>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</si>
  <si>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</si>
  <si>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</si>
  <si>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</si>
  <si>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</si>
  <si>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</si>
  <si>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</si>
  <si>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</si>
  <si>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</si>
  <si>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</si>
  <si>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</si>
  <si>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</si>
  <si>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</si>
  <si>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</si>
  <si>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</si>
  <si>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</si>
  <si>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</si>
  <si>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</si>
  <si>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</si>
  <si>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</si>
  <si>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</si>
  <si>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</si>
  <si>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</si>
  <si>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</si>
  <si>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</si>
  <si>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</si>
  <si>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</si>
  <si>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</si>
  <si>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</si>
  <si>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</si>
  <si>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</si>
  <si>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</si>
  <si>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</si>
  <si>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</si>
  <si>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</si>
  <si>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</si>
  <si>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</si>
  <si>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</si>
  <si>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</si>
  <si>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</si>
  <si>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</si>
  <si>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</si>
  <si>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</si>
  <si>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</si>
  <si>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</si>
  <si>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</si>
  <si>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</si>
  <si>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</si>
  <si>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</si>
  <si>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</si>
  <si>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</si>
  <si>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</si>
  <si>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</si>
  <si>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</si>
  <si>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</si>
  <si>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</si>
  <si>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</si>
  <si>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</si>
  <si>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</si>
  <si>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</si>
  <si>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</si>
  <si>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</si>
  <si>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</si>
  <si>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</si>
  <si>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</si>
  <si>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</si>
  <si>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</si>
  <si>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</si>
  <si>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</si>
  <si>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</si>
  <si>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</si>
  <si>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</si>
  <si>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</si>
  <si>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</si>
  <si>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</si>
  <si>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</si>
  <si>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</si>
  <si>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</si>
  <si>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</si>
  <si>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</si>
  <si>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</si>
  <si>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</si>
  <si>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</si>
  <si>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</si>
  <si>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</si>
  <si>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</si>
  <si>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</si>
  <si>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</si>
  <si>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</si>
  <si>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</si>
  <si>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</si>
  <si>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</si>
  <si>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</si>
  <si>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</si>
  <si>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</si>
  <si>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</si>
  <si>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</si>
  <si>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</si>
  <si>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</si>
  <si>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</si>
  <si>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</si>
  <si>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</si>
  <si>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</si>
  <si>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</si>
  <si>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</si>
  <si>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</si>
  <si>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</si>
  <si>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</si>
  <si>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</si>
  <si>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</si>
  <si>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</si>
  <si>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</si>
  <si>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</si>
  <si>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</si>
  <si>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</si>
  <si>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</si>
  <si>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</si>
  <si>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</si>
  <si>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</si>
  <si>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</si>
  <si>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</si>
  <si>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</si>
  <si>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</si>
  <si>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</si>
  <si>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</si>
  <si>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</si>
  <si>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</si>
  <si>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</si>
  <si>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</si>
  <si>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</si>
  <si>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</si>
  <si>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</si>
  <si>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</si>
  <si>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</si>
  <si>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</si>
  <si>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</si>
  <si>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</si>
  <si>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</si>
  <si>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</si>
  <si>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</si>
  <si>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</si>
  <si>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</si>
  <si>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</si>
  <si>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</si>
  <si>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</si>
  <si>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</si>
  <si>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</si>
  <si>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</si>
  <si>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</si>
  <si>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</si>
  <si>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</si>
  <si>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</si>
  <si>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</si>
  <si>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</si>
  <si>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</si>
  <si>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</si>
  <si>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</si>
  <si>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</si>
  <si>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</si>
  <si>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</si>
  <si>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</si>
  <si>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</si>
  <si>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</si>
  <si>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</si>
  <si>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</si>
  <si>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</si>
  <si>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</si>
  <si>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</si>
  <si>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</si>
  <si>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</si>
  <si>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</si>
  <si>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</si>
  <si>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</si>
  <si>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</si>
  <si>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</si>
  <si>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</si>
  <si>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</si>
  <si>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</si>
  <si>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</si>
  <si>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</si>
  <si>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</si>
  <si>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</si>
  <si>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</si>
  <si>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</si>
  <si>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</si>
  <si>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</si>
  <si>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</si>
  <si>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</si>
  <si>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</si>
  <si>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</si>
  <si>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</si>
  <si>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</si>
  <si>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</si>
  <si>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</si>
  <si>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</si>
  <si>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</si>
  <si>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</si>
  <si>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</si>
  <si>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</si>
  <si>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</si>
  <si>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</si>
  <si>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</si>
  <si>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</si>
  <si>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</si>
  <si>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</si>
  <si>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</si>
  <si>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</si>
  <si>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</si>
  <si>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</si>
  <si>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</si>
  <si>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</si>
  <si>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</si>
  <si>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</si>
  <si>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</si>
  <si>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</si>
  <si>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</si>
  <si>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</si>
  <si>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</si>
  <si>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</si>
  <si>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</si>
  <si>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</si>
  <si>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</si>
  <si>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</si>
  <si>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</si>
  <si>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</si>
  <si>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</si>
  <si>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</si>
  <si>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</si>
  <si>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</si>
  <si>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</si>
  <si>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</si>
  <si>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</si>
  <si>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</si>
  <si>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</si>
  <si>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</si>
  <si>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</si>
  <si>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</si>
  <si>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</si>
  <si>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</si>
  <si>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</si>
  <si>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</si>
  <si>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</si>
  <si>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</si>
  <si>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</si>
  <si>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</si>
  <si>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</si>
  <si>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</si>
  <si>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</si>
  <si>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</si>
  <si>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</si>
  <si>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</si>
  <si>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</si>
  <si>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</si>
  <si>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</si>
  <si>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</si>
  <si>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</si>
  <si>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</si>
  <si>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</si>
  <si>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</si>
  <si>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</si>
  <si>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</si>
  <si>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</si>
  <si>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</si>
  <si>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</si>
  <si>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</si>
  <si>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</si>
  <si>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</si>
  <si>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</si>
  <si>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</si>
  <si>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</si>
  <si>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</si>
  <si>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</si>
  <si>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</si>
  <si>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</si>
  <si>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</si>
  <si>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</si>
  <si>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</si>
  <si>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</si>
  <si>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</si>
  <si>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</si>
  <si>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</si>
  <si>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</si>
  <si>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</si>
  <si>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</si>
  <si>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</si>
  <si>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</si>
  <si>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</si>
  <si>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</si>
  <si>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</si>
  <si>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</si>
  <si>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</si>
  <si>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</si>
  <si>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</si>
  <si>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</si>
  <si>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</si>
  <si>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</si>
  <si>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</si>
  <si>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</si>
  <si>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</si>
  <si>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</si>
  <si>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</si>
  <si>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</si>
  <si>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</si>
  <si>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</si>
  <si>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</si>
  <si>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</si>
  <si>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</si>
  <si>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</si>
  <si>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</si>
  <si>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</si>
  <si>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</si>
  <si>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</si>
  <si>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</si>
  <si>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</si>
  <si>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</si>
  <si>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</si>
  <si>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</si>
  <si>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</si>
  <si>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</si>
  <si>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</si>
  <si>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</si>
  <si>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</si>
  <si>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</si>
  <si>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</si>
  <si>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</si>
  <si>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</si>
  <si>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</si>
  <si>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</si>
  <si>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</si>
  <si>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</si>
  <si>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</si>
  <si>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</si>
  <si>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</si>
  <si>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</si>
  <si>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</si>
  <si>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</si>
  <si>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</si>
  <si>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</si>
  <si>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</si>
  <si>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</si>
  <si>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</si>
  <si>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</si>
  <si>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</si>
  <si>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</si>
  <si>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</si>
  <si>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</si>
  <si>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</si>
  <si>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</si>
  <si>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</si>
  <si>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</si>
  <si>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</si>
  <si>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</si>
  <si>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</si>
  <si>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</si>
  <si>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</si>
  <si>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</si>
  <si>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</si>
  <si>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</si>
  <si>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</si>
  <si>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</si>
  <si>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</si>
  <si>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</si>
  <si>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</si>
  <si>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</si>
  <si>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</si>
  <si>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</si>
  <si>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</si>
  <si>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</si>
  <si>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</si>
  <si>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</si>
  <si>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</si>
  <si>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</si>
  <si>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</si>
  <si>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</si>
  <si>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</si>
  <si>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</si>
  <si>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</si>
  <si>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</si>
  <si>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</si>
  <si>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</si>
  <si>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</si>
  <si>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</si>
  <si>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</si>
  <si>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</si>
  <si>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</si>
  <si>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</si>
  <si>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</si>
  <si>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</si>
  <si>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</si>
  <si>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</si>
  <si>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</si>
  <si>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</si>
  <si>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</si>
  <si>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</si>
  <si>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</si>
  <si>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</si>
  <si>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</si>
  <si>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</si>
  <si>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</si>
  <si>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</si>
  <si>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</si>
  <si>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</si>
  <si>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</si>
  <si>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</si>
  <si>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</si>
  <si>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</si>
  <si>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</si>
  <si>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</si>
  <si>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</si>
  <si>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</si>
  <si>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</si>
  <si>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</si>
  <si>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</si>
  <si>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</si>
  <si>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</si>
  <si>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</si>
  <si>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</si>
  <si>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</si>
  <si>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</si>
  <si>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</si>
  <si>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</si>
  <si>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</si>
  <si>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</si>
  <si>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</si>
  <si>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</si>
  <si>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</si>
  <si>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</si>
  <si>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</si>
  <si>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</si>
  <si>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</si>
  <si>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</si>
  <si>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</si>
  <si>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</si>
  <si>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</si>
  <si>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</si>
  <si>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</si>
  <si>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</si>
  <si>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</si>
  <si>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</si>
  <si>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</si>
  <si>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</si>
  <si>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</si>
  <si>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</si>
  <si>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</si>
  <si>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</si>
  <si>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</si>
  <si>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</si>
  <si>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</si>
  <si>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</si>
  <si>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</si>
  <si>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</si>
  <si>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</si>
  <si>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</si>
  <si>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</si>
  <si>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</si>
  <si>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</si>
  <si>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</si>
  <si>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</si>
  <si>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</si>
  <si>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</si>
  <si>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</si>
  <si>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</si>
  <si>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</si>
  <si>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</si>
  <si>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</si>
  <si>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</si>
  <si>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</si>
  <si>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</si>
  <si>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</si>
  <si>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</si>
  <si>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</si>
  <si>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</si>
  <si>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</si>
  <si>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</si>
  <si>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</si>
  <si>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</si>
  <si>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</si>
  <si>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</si>
  <si>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</si>
  <si>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</si>
  <si>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</si>
  <si>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</si>
  <si>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</si>
  <si>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</si>
  <si>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</si>
  <si>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</si>
  <si>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</si>
  <si>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</si>
  <si>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</si>
  <si>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</si>
  <si>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</si>
  <si>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</si>
  <si>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</si>
  <si>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</si>
  <si>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</si>
  <si>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</si>
  <si>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</si>
  <si>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</si>
  <si>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</si>
  <si>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</si>
  <si>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</si>
  <si>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</si>
  <si>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</si>
  <si>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</si>
  <si>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</si>
  <si>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</si>
  <si>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</si>
  <si>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</si>
  <si>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</si>
  <si>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</si>
  <si>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</si>
  <si>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</si>
  <si>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</si>
  <si>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</si>
  <si>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</si>
  <si>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</si>
  <si>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</si>
  <si>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</si>
  <si>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</si>
  <si>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</si>
  <si>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</si>
  <si>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</si>
  <si>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</si>
  <si>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</si>
  <si>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</si>
  <si>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</si>
  <si>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</si>
  <si>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</si>
  <si>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</si>
  <si>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</si>
  <si>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</si>
  <si>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</si>
  <si>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</si>
  <si>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</si>
  <si>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</si>
  <si>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</si>
  <si>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</si>
  <si>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</si>
  <si>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</si>
  <si>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</si>
  <si>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</si>
  <si>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</si>
  <si>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</si>
  <si>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</si>
  <si>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</si>
  <si>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</si>
  <si>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</si>
  <si>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</si>
  <si>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</si>
  <si>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</si>
  <si>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</si>
  <si>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</si>
  <si>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</si>
  <si>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</si>
  <si>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</si>
  <si>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</si>
  <si>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</si>
  <si>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</si>
  <si>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</si>
  <si>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</si>
  <si>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</si>
  <si>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</si>
  <si>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</si>
  <si>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</si>
  <si>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</si>
  <si>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</si>
  <si>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</si>
  <si>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</si>
  <si>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</si>
  <si>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</si>
  <si>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</si>
  <si>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</si>
  <si>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</si>
  <si>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</si>
  <si>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</si>
  <si>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</si>
  <si>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</si>
  <si>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</si>
  <si>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</si>
  <si>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</si>
  <si>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</si>
  <si>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</si>
  <si>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</si>
  <si>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</si>
  <si>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</si>
  <si>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</si>
  <si>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</si>
  <si>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</si>
  <si>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</si>
  <si>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</si>
  <si>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</si>
  <si>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</si>
  <si>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</si>
  <si>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</si>
  <si>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</si>
  <si>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</si>
  <si>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</si>
  <si>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</si>
  <si>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</si>
  <si>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</si>
  <si>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</si>
  <si>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</si>
  <si>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</si>
  <si>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</si>
  <si>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</si>
  <si>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</si>
  <si>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</si>
  <si>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</si>
  <si>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</si>
  <si>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</si>
  <si>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</si>
  <si>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</si>
  <si>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</si>
  <si>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</si>
  <si>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</si>
  <si>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</si>
  <si>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</si>
  <si>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</si>
  <si>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</si>
  <si>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</si>
  <si>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</si>
  <si>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</si>
  <si>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</si>
  <si>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</si>
  <si>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</si>
  <si>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</si>
  <si>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</si>
  <si>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</si>
  <si>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</si>
  <si>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</si>
  <si>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</si>
  <si>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</si>
  <si>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</si>
  <si>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</si>
  <si>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</si>
  <si>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</si>
  <si>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</si>
  <si>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</si>
  <si>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</si>
  <si>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</si>
  <si>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</si>
  <si>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</si>
  <si>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</si>
  <si>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</si>
  <si>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</si>
  <si>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</si>
  <si>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</si>
  <si>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</si>
  <si>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</si>
  <si>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</si>
  <si>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</si>
  <si>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</si>
  <si>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</si>
  <si>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</si>
  <si>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</si>
  <si>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</si>
  <si>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</si>
  <si>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</si>
  <si>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</si>
  <si>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</si>
  <si>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</si>
  <si>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</si>
  <si>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</si>
  <si>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</si>
  <si>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</si>
  <si>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</si>
  <si>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</si>
  <si>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</si>
  <si>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</si>
  <si>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</si>
  <si>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</si>
  <si>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</si>
  <si>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</si>
  <si>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</si>
  <si>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</si>
  <si>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</si>
  <si>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</si>
  <si>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</si>
  <si>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</si>
  <si>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</si>
  <si>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</si>
  <si>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</si>
  <si>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</si>
  <si>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</si>
  <si>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</si>
  <si>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</si>
  <si>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</si>
  <si>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</si>
  <si>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</si>
  <si>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</si>
  <si>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</si>
  <si>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</si>
  <si>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</si>
  <si>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</si>
  <si>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</si>
  <si>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</si>
  <si>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</si>
  <si>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</si>
  <si>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</si>
  <si>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</si>
  <si>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</si>
  <si>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</si>
  <si>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</si>
  <si>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</si>
  <si>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</si>
  <si>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</si>
  <si>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</si>
  <si>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</si>
  <si>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</si>
  <si>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</si>
  <si>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</si>
  <si>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</si>
  <si>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</si>
  <si>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</si>
  <si>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</si>
  <si>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</si>
  <si>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</si>
  <si>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</si>
  <si>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</si>
  <si>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</si>
  <si>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</si>
  <si>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</si>
  <si>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</si>
  <si>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</si>
  <si>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</si>
  <si>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</si>
  <si>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</si>
  <si>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</si>
  <si>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</si>
  <si>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</si>
  <si>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</si>
  <si>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</si>
  <si>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</si>
  <si>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</si>
  <si>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</si>
  <si>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</si>
  <si>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</si>
  <si>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</si>
  <si>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</si>
  <si>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</si>
  <si>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</si>
  <si>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</si>
  <si>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</si>
  <si>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</si>
  <si>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</si>
  <si>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</si>
  <si>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</si>
  <si>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</si>
  <si>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</si>
  <si>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</si>
  <si>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</si>
  <si>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</si>
  <si>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</si>
  <si>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</si>
  <si>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</si>
  <si>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</si>
  <si>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</si>
  <si>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</si>
  <si>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</si>
  <si>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</si>
  <si>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</si>
  <si>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</si>
  <si>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</si>
  <si>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</si>
  <si>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</si>
  <si>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</si>
  <si>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</si>
  <si>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</si>
  <si>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</si>
  <si>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</si>
  <si>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</si>
  <si>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</si>
  <si>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</si>
  <si>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</si>
  <si>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</si>
  <si>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</si>
  <si>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</si>
  <si>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</si>
  <si>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</si>
  <si>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</si>
  <si>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</si>
  <si>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</si>
  <si>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</si>
  <si>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</si>
  <si>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</si>
  <si>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</si>
  <si>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</si>
  <si>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</si>
  <si>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</si>
  <si>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</si>
  <si>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</si>
  <si>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</si>
  <si>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</si>
  <si>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</si>
  <si>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</si>
  <si>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</si>
  <si>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</si>
  <si>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</si>
  <si>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</si>
  <si>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</si>
  <si>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</si>
  <si>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</si>
  <si>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</si>
  <si>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</si>
  <si>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</si>
  <si>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</si>
  <si>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</si>
  <si>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</si>
  <si>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</si>
  <si>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</si>
  <si>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</si>
  <si>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</si>
  <si>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</si>
  <si>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</si>
  <si>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</si>
  <si>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</si>
  <si>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</si>
  <si>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</si>
  <si>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</si>
  <si>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</si>
  <si>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</si>
  <si>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</si>
  <si>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</si>
  <si>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</si>
  <si>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</si>
  <si>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</si>
  <si>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</si>
  <si>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</si>
  <si>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</si>
  <si>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</si>
  <si>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</si>
  <si>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</si>
  <si>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</si>
  <si>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</si>
  <si>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</si>
  <si>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</si>
  <si>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</si>
  <si>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</si>
  <si>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</si>
  <si>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</si>
  <si>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</si>
  <si>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</si>
  <si>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</si>
  <si>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</si>
  <si>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</si>
  <si>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</si>
  <si>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</si>
  <si>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</si>
  <si>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</si>
  <si>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</si>
  <si>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</si>
  <si>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</si>
  <si>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</si>
  <si>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</si>
  <si>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</si>
  <si>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</si>
  <si>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</si>
  <si>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</si>
  <si>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</si>
  <si>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</si>
  <si>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</si>
  <si>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</si>
  <si>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</si>
  <si>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</si>
  <si>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</si>
  <si>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</si>
  <si>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</si>
  <si>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</si>
  <si>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</si>
  <si>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</si>
  <si>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</si>
  <si>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</si>
  <si>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</si>
  <si>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</si>
  <si>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</si>
  <si>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</si>
  <si>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</si>
  <si>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</si>
  <si>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</si>
  <si>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</si>
  <si>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</si>
  <si>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</si>
  <si>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</si>
  <si>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</si>
  <si>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</si>
  <si>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</si>
  <si>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</si>
  <si>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</si>
  <si>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</si>
  <si>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</si>
  <si>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</si>
  <si>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</si>
  <si>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</si>
  <si>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</si>
  <si>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</si>
  <si>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</si>
  <si>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</si>
  <si>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</si>
  <si>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</si>
  <si>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</si>
  <si>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</si>
  <si>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</si>
  <si>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</si>
  <si>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</si>
  <si>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</si>
  <si>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</si>
  <si>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</si>
  <si>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</si>
  <si>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</si>
  <si>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</si>
  <si>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</si>
  <si>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</si>
  <si>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</si>
  <si>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</si>
  <si>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</si>
  <si>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</si>
  <si>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</si>
  <si>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</si>
  <si>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</si>
  <si>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</si>
  <si>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</si>
  <si>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</si>
  <si>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</si>
  <si>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</si>
  <si>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</si>
  <si>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</si>
  <si>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</si>
  <si>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</si>
  <si>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</si>
  <si>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</si>
  <si>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</si>
  <si>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</si>
  <si>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</si>
  <si>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</si>
  <si>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</si>
  <si>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</si>
  <si>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</si>
  <si>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</si>
  <si>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</si>
  <si>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</si>
  <si>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</si>
  <si>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</si>
  <si>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</si>
  <si>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</si>
  <si>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</si>
  <si>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</si>
  <si>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</si>
  <si>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</si>
  <si>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</si>
  <si>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</si>
  <si>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</si>
  <si>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</si>
  <si>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</si>
  <si>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</si>
  <si>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</si>
  <si>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</si>
  <si>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</si>
  <si>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</si>
  <si>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</si>
  <si>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</si>
  <si>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</si>
  <si>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</si>
  <si>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</si>
  <si>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</si>
  <si>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</si>
  <si>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</si>
  <si>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</si>
  <si>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</si>
  <si>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</si>
  <si>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</si>
  <si>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</si>
  <si>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</si>
  <si>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</si>
  <si>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</si>
  <si>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</si>
  <si>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</si>
  <si>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</si>
  <si>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</si>
  <si>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</si>
  <si>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</si>
  <si>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</si>
  <si>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</si>
  <si>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</si>
  <si>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</si>
  <si>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</si>
  <si>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</si>
  <si>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</si>
  <si>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</si>
  <si>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</si>
  <si>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</si>
  <si>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</si>
  <si>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</si>
  <si>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</si>
  <si>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</si>
  <si>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</si>
  <si>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</si>
  <si>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</si>
  <si>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</si>
  <si>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</si>
  <si>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</si>
  <si>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</si>
  <si>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</si>
  <si>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</si>
  <si>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</si>
  <si>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</si>
  <si>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</si>
  <si>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</si>
  <si>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</si>
  <si>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</si>
  <si>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</si>
  <si>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</si>
  <si>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</si>
  <si>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</si>
  <si>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</si>
  <si>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</si>
  <si>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</si>
  <si>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</si>
  <si>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</si>
  <si>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</si>
  <si>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</si>
  <si>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</si>
  <si>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</si>
  <si>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</si>
  <si>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</si>
  <si>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</si>
  <si>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</si>
  <si>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</si>
  <si>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</si>
  <si>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</si>
  <si>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</si>
  <si>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</si>
  <si>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</si>
  <si>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</si>
  <si>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</si>
  <si>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</si>
  <si>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</si>
  <si>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</si>
  <si>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</si>
  <si>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</si>
  <si>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</si>
  <si>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</si>
  <si>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</si>
  <si>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</si>
  <si>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</si>
  <si>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</si>
  <si>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</si>
  <si>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</si>
  <si>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</si>
  <si>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</si>
  <si>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</si>
  <si>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</si>
  <si>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</si>
  <si>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</si>
  <si>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</si>
  <si>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</si>
  <si>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</si>
  <si>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</si>
  <si>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</si>
  <si>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</si>
  <si>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</si>
  <si>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</si>
  <si>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</si>
  <si>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</si>
  <si>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</si>
  <si>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</si>
  <si>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</si>
  <si>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</si>
  <si>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</si>
  <si>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</si>
  <si>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</si>
  <si>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</si>
  <si>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</si>
  <si>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</si>
  <si>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</si>
  <si>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</si>
  <si>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</si>
  <si>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</si>
  <si>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</si>
  <si>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</si>
  <si>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</si>
  <si>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</si>
  <si>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</si>
  <si>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</si>
  <si>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</si>
  <si>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</si>
  <si>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</si>
  <si>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</si>
  <si>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</si>
  <si>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</si>
  <si>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</si>
  <si>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</si>
  <si>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</si>
  <si>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</si>
  <si>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</si>
  <si>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</si>
  <si>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</si>
  <si>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</si>
  <si>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</si>
  <si>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</si>
  <si>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</si>
  <si>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</si>
  <si>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</si>
  <si>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</si>
  <si>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</si>
  <si>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</si>
  <si>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</si>
  <si>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</si>
  <si>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</si>
  <si>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</si>
  <si>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</si>
  <si>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</si>
  <si>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</si>
  <si>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</si>
  <si>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</si>
  <si>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</si>
  <si>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</si>
  <si>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</si>
  <si>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</si>
  <si>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</si>
  <si>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</si>
  <si>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</si>
  <si>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</si>
  <si>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</si>
  <si>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</si>
  <si>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</si>
  <si>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</si>
  <si>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</si>
  <si>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</si>
  <si>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</si>
  <si>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</si>
  <si>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</si>
  <si>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</si>
  <si>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</si>
  <si>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</si>
  <si>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</si>
  <si>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</si>
  <si>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</si>
  <si>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</si>
  <si>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</si>
  <si>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</si>
  <si>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</si>
  <si>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</si>
  <si>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</si>
  <si>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</si>
  <si>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</si>
  <si>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</si>
  <si>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</si>
  <si>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</si>
  <si>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</si>
  <si>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</si>
  <si>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</si>
  <si>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</si>
  <si>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</si>
  <si>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</si>
  <si>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</si>
  <si>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</si>
  <si>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</si>
  <si>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</si>
  <si>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</si>
  <si>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</si>
  <si>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</si>
  <si>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</si>
  <si>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</si>
  <si>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</si>
  <si>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</si>
  <si>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</si>
  <si>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</si>
  <si>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</si>
  <si>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</si>
  <si>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</si>
  <si>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</si>
  <si>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</si>
  <si>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</si>
  <si>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</si>
  <si>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</si>
  <si>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</si>
  <si>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</si>
  <si>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</si>
  <si>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</si>
  <si>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</si>
  <si>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</si>
  <si>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</si>
  <si>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</si>
  <si>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</si>
  <si>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</si>
  <si>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</si>
  <si>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</si>
  <si>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</si>
  <si>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</si>
  <si>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</si>
  <si>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</si>
  <si>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</si>
  <si>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</si>
  <si>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</si>
  <si>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</si>
  <si>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</si>
  <si>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</si>
  <si>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</si>
  <si>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</si>
  <si>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</si>
  <si>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</si>
  <si>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</si>
  <si>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</si>
  <si>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</si>
  <si>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</si>
  <si>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</si>
  <si>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</si>
  <si>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</si>
  <si>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</si>
  <si>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</si>
  <si>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</si>
  <si>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</si>
  <si>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</si>
  <si>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</si>
  <si>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</si>
  <si>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</si>
  <si>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</si>
  <si>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</si>
  <si>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</si>
  <si>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</si>
  <si>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</si>
  <si>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</si>
  <si>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</si>
  <si>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</si>
  <si>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</si>
  <si>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</si>
  <si>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</si>
  <si>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</si>
  <si>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</si>
  <si>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</si>
  <si>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</si>
  <si>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</si>
  <si>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</si>
  <si>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</si>
  <si>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</si>
  <si>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</si>
  <si>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</si>
  <si>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</si>
  <si>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</si>
  <si>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</si>
  <si>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</si>
  <si>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</si>
  <si>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</si>
  <si>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</si>
  <si>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</si>
  <si>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</si>
  <si>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</si>
  <si>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</si>
  <si>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</si>
  <si>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</si>
  <si>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</si>
  <si>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</si>
  <si>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</si>
  <si>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</si>
  <si>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</si>
  <si>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</si>
  <si>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</si>
  <si>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</si>
  <si>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</si>
  <si>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</si>
  <si>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</si>
  <si>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</si>
  <si>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</si>
  <si>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</si>
  <si>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</si>
  <si>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</si>
  <si>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</si>
  <si>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</si>
  <si>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</si>
  <si>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</si>
  <si>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</si>
  <si>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</si>
  <si>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</si>
  <si>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</si>
  <si>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</si>
  <si>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</si>
  <si>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</si>
  <si>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</si>
  <si>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</si>
  <si>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</si>
  <si>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</si>
  <si>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</si>
  <si>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</si>
  <si>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</si>
  <si>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</si>
  <si>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</si>
  <si>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</si>
  <si>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</si>
  <si>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</si>
  <si>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</si>
  <si>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</si>
  <si>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</si>
  <si>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</si>
  <si>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</si>
  <si>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</si>
  <si>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</si>
  <si>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</si>
  <si>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</si>
  <si>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</si>
  <si>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</si>
  <si>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</si>
  <si>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</si>
  <si>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</si>
  <si>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</si>
  <si>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</si>
  <si>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</si>
  <si>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</si>
  <si>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</si>
  <si>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</si>
  <si>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</si>
  <si>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</si>
  <si>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</si>
  <si>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</si>
  <si>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</si>
  <si>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</si>
  <si>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</si>
  <si>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</si>
  <si>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</si>
  <si>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</si>
  <si>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</si>
  <si>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</si>
  <si>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</si>
  <si>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</si>
  <si>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</si>
  <si>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</si>
  <si>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</si>
  <si>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</si>
  <si>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</si>
  <si>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</si>
  <si>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</si>
  <si>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</si>
  <si>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</si>
  <si>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</si>
  <si>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</si>
  <si>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</si>
  <si>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</si>
  <si>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</si>
  <si>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</si>
  <si>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</si>
  <si>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</si>
  <si>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</si>
  <si>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</si>
  <si>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</si>
  <si>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</si>
  <si>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</si>
  <si>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</si>
  <si>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</si>
  <si>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</si>
  <si>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</si>
  <si>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</si>
  <si>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</si>
  <si>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</si>
  <si>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</si>
  <si>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</si>
  <si>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</si>
  <si>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</si>
  <si>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</si>
  <si>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</si>
  <si>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</si>
  <si>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</si>
  <si>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</si>
  <si>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</si>
  <si>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</si>
  <si>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</si>
  <si>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</si>
  <si>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</si>
  <si>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</si>
  <si>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</si>
  <si>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</si>
  <si>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</si>
  <si>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</si>
  <si>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</si>
  <si>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</si>
  <si>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</si>
  <si>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</si>
  <si>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</si>
  <si>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</si>
  <si>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</si>
  <si>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</si>
  <si>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</si>
  <si>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</si>
  <si>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</si>
  <si>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</si>
  <si>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</si>
  <si>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</si>
  <si>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</si>
  <si>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</si>
  <si>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</si>
  <si>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</si>
  <si>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</si>
  <si>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</si>
  <si>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</si>
  <si>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</si>
  <si>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</si>
  <si>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</si>
  <si>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</si>
  <si>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</si>
  <si>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</si>
  <si>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</si>
  <si>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</si>
  <si>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</si>
  <si>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</si>
  <si>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</si>
  <si>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</si>
  <si>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</si>
  <si>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</si>
  <si>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</si>
  <si>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</si>
  <si>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</si>
  <si>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</si>
  <si>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</si>
  <si>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</si>
  <si>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</si>
  <si>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</si>
  <si>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</si>
  <si>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</si>
  <si>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</si>
  <si>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</si>
  <si>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</si>
  <si>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</si>
  <si>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</si>
  <si>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</si>
  <si>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</si>
  <si>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</si>
  <si>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</si>
  <si>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</si>
  <si>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</si>
  <si>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</si>
  <si>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</si>
  <si>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</si>
  <si>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</si>
  <si>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</si>
  <si>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</si>
  <si>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</si>
  <si>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</si>
  <si>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</si>
  <si>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</si>
  <si>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</si>
  <si>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</si>
  <si>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</si>
  <si>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</si>
  <si>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</si>
  <si>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</si>
  <si>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</si>
  <si>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</si>
  <si>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</si>
  <si>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</si>
  <si>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</si>
  <si>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</si>
  <si>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</si>
  <si>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</si>
  <si>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</si>
  <si>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</si>
  <si>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</si>
  <si>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</si>
  <si>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</si>
  <si>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</si>
  <si>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</si>
  <si>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</si>
  <si>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</si>
  <si>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</si>
  <si>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</si>
  <si>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</si>
  <si>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</si>
  <si>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</si>
  <si>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</si>
  <si>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</si>
  <si>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</si>
  <si>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</si>
  <si>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</si>
  <si>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</si>
  <si>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</si>
  <si>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</si>
  <si>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</si>
  <si>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</si>
  <si>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</si>
  <si>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</si>
  <si>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</si>
  <si>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</si>
  <si>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</si>
  <si>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</si>
  <si>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</si>
  <si>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</si>
  <si>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</si>
  <si>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</si>
  <si>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</si>
  <si>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</si>
  <si>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</si>
  <si>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</si>
  <si>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</si>
  <si>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</si>
  <si>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</si>
  <si>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</si>
  <si>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</si>
  <si>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</si>
  <si>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</si>
  <si>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</si>
  <si>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</si>
  <si>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</si>
  <si>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</si>
  <si>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</si>
  <si>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</si>
  <si>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</si>
  <si>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</si>
  <si>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</si>
  <si>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</si>
  <si>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</si>
  <si>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</si>
  <si>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</si>
  <si>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</si>
  <si>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</si>
  <si>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</si>
  <si>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</si>
  <si>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</si>
  <si>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</si>
  <si>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</si>
  <si>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</si>
  <si>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</si>
  <si>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</si>
  <si>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</si>
  <si>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</si>
  <si>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</si>
  <si>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</si>
  <si>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</si>
  <si>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</si>
  <si>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</si>
  <si>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</si>
  <si>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</si>
  <si>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</si>
  <si>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</si>
  <si>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</si>
  <si>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</si>
  <si>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</si>
  <si>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</si>
  <si>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</si>
  <si>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</si>
  <si>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</si>
  <si>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</si>
  <si>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</si>
  <si>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</si>
  <si>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</si>
  <si>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</si>
  <si>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</si>
  <si>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</si>
  <si>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</si>
  <si>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</si>
  <si>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</si>
  <si>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</si>
  <si>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</si>
  <si>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</si>
  <si>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</si>
  <si>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</si>
  <si>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</si>
  <si>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</si>
  <si>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</si>
  <si>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</si>
  <si>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</si>
  <si>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</si>
  <si>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</si>
  <si>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</si>
  <si>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</si>
  <si>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</si>
  <si>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</si>
  <si>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</si>
  <si>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</si>
  <si>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</si>
  <si>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</si>
  <si>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</si>
  <si>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</si>
  <si>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</si>
  <si>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</si>
  <si>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</si>
  <si>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</si>
  <si>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</si>
  <si>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</si>
  <si>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</si>
  <si>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</si>
  <si>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</si>
  <si>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</si>
  <si>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</si>
  <si>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</si>
  <si>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</si>
  <si>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</si>
  <si>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</si>
  <si>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</si>
  <si>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</si>
  <si>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</si>
  <si>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</si>
  <si>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</si>
  <si>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</si>
  <si>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</si>
  <si>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</si>
  <si>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</si>
  <si>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</si>
  <si>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</si>
  <si>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</si>
  <si>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</si>
  <si>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</si>
  <si>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</si>
  <si>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</si>
  <si>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</si>
  <si>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</si>
  <si>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</si>
  <si>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</si>
  <si>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</si>
  <si>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</si>
  <si>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</si>
  <si>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</si>
  <si>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</si>
  <si>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</si>
  <si>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</si>
  <si>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</si>
  <si>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</si>
  <si>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</si>
  <si>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</si>
  <si>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</si>
  <si>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</si>
  <si>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</si>
  <si>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</si>
  <si>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</si>
  <si>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</si>
  <si>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</si>
  <si>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</si>
  <si>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</si>
  <si>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</si>
  <si>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</si>
  <si>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</si>
  <si>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</si>
  <si>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</si>
  <si>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</si>
  <si>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</si>
  <si>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</si>
  <si>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</si>
  <si>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</si>
  <si>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</si>
  <si>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</si>
  <si>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</si>
  <si>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</si>
  <si>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</si>
  <si>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</si>
  <si>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</si>
  <si>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</si>
  <si>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</si>
  <si>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</si>
  <si>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</si>
  <si>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</si>
  <si>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</si>
  <si>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</si>
  <si>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</si>
  <si>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</si>
  <si>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</si>
  <si>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</si>
  <si>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</si>
  <si>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</si>
  <si>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</si>
  <si>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</si>
  <si>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</si>
  <si>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</si>
  <si>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</si>
  <si>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</si>
  <si>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</si>
  <si>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</si>
  <si>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</si>
  <si>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</si>
  <si>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</si>
  <si>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</si>
  <si>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</si>
  <si>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</si>
  <si>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</si>
  <si>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</si>
  <si>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</si>
  <si>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</si>
  <si>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</si>
  <si>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</si>
  <si>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</si>
  <si>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</si>
  <si>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</si>
  <si>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</si>
  <si>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</si>
  <si>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</si>
  <si>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</si>
  <si>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</si>
  <si>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</si>
  <si>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</si>
  <si>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</si>
  <si>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</si>
  <si>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</si>
  <si>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</si>
  <si>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</si>
  <si>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</si>
  <si>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</si>
  <si>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</si>
  <si>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</si>
  <si>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</si>
  <si>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</si>
  <si>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</si>
  <si>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</si>
  <si>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</si>
  <si>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</si>
  <si>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</si>
  <si>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</si>
  <si>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</si>
  <si>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</si>
  <si>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</si>
  <si>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</si>
  <si>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</si>
  <si>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</si>
  <si>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</si>
  <si>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</si>
  <si>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</si>
  <si>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</si>
  <si>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</si>
  <si>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</si>
  <si>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</si>
  <si>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</si>
  <si>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</si>
  <si>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</si>
  <si>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</si>
  <si>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</si>
  <si>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</si>
  <si>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</si>
  <si>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</si>
  <si>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</si>
  <si>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</si>
  <si>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</si>
  <si>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</si>
  <si>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</si>
  <si>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</si>
  <si>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</si>
  <si>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</si>
  <si>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</si>
  <si>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</si>
  <si>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</si>
  <si>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</si>
  <si>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</si>
  <si>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</si>
  <si>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</si>
  <si>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</si>
  <si>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</si>
  <si>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</si>
  <si>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</si>
  <si>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</si>
  <si>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</si>
  <si>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</si>
  <si>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</si>
  <si>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</si>
  <si>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</si>
  <si>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</si>
  <si>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</si>
  <si>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</si>
  <si>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</si>
  <si>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</si>
  <si>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</si>
  <si>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</si>
  <si>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</si>
  <si>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</si>
  <si>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</si>
  <si>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</si>
  <si>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</si>
  <si>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</si>
  <si>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</si>
  <si>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</si>
  <si>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</si>
  <si>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</si>
  <si>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</si>
  <si>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</si>
  <si>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</si>
  <si>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</si>
  <si>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</si>
  <si>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</si>
  <si>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</si>
  <si>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</si>
  <si>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</si>
  <si>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</si>
  <si>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</si>
  <si>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</si>
  <si>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</si>
  <si>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</si>
  <si>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</si>
  <si>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</si>
  <si>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</si>
  <si>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</si>
  <si>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</si>
  <si>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</si>
  <si>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</si>
  <si>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</si>
  <si>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</si>
  <si>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</si>
  <si>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</si>
  <si>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</si>
  <si>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</si>
  <si>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</si>
  <si>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</si>
  <si>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</si>
  <si>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</si>
  <si>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</si>
  <si>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</si>
  <si>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</si>
  <si>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</si>
  <si>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</si>
  <si>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</si>
  <si>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</si>
  <si>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</si>
  <si>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</si>
  <si>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</si>
  <si>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</si>
  <si>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</si>
  <si>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</si>
  <si>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</si>
  <si>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</si>
  <si>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</si>
  <si>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</si>
  <si>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</si>
  <si>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</si>
  <si>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</si>
  <si>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</si>
  <si>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</si>
  <si>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</si>
  <si>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</si>
  <si>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</si>
  <si>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</si>
  <si>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</si>
  <si>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</si>
  <si>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</si>
  <si>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</si>
  <si>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</si>
  <si>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</si>
  <si>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</si>
  <si>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</si>
  <si>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</si>
  <si>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</si>
  <si>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</si>
  <si>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</si>
  <si>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</si>
  <si>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</si>
  <si>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</si>
  <si>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</si>
  <si>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</si>
  <si>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</si>
  <si>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</si>
  <si>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</si>
  <si>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</si>
  <si>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</si>
  <si>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</si>
  <si>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</si>
  <si>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</si>
  <si>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</si>
  <si>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</si>
  <si>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</si>
  <si>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</si>
  <si>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</si>
  <si>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</si>
  <si>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</si>
  <si>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</si>
  <si>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</si>
  <si>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</si>
  <si>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</si>
  <si>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</si>
  <si>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</si>
  <si>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</si>
  <si>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</si>
  <si>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</si>
  <si>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</si>
  <si>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</si>
  <si>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</si>
  <si>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</si>
  <si>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</si>
  <si>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</si>
  <si>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</si>
  <si>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</si>
  <si>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</si>
  <si>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</si>
  <si>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</si>
  <si>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</si>
  <si>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</si>
  <si>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</si>
  <si>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</si>
  <si>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</si>
  <si>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</si>
  <si>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</si>
  <si>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</si>
  <si>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</si>
  <si>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</si>
  <si>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</si>
  <si>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</si>
  <si>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</si>
  <si>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</si>
  <si>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</si>
  <si>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</si>
  <si>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</si>
  <si>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</si>
  <si>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</si>
  <si>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</si>
  <si>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</si>
  <si>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</si>
  <si>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</si>
  <si>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</si>
  <si>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</si>
  <si>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</si>
  <si>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</si>
  <si>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</si>
  <si>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</si>
  <si>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</si>
  <si>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</si>
  <si>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</si>
  <si>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</si>
  <si>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</si>
  <si>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</si>
  <si>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</si>
  <si>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</si>
  <si>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</si>
  <si>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</si>
  <si>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</si>
  <si>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</si>
  <si>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</si>
  <si>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</si>
  <si>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</si>
  <si>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</si>
  <si>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</si>
  <si>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</si>
  <si>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</si>
  <si>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</si>
  <si>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</si>
  <si>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</si>
  <si>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</si>
  <si>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</si>
  <si>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</si>
  <si>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</si>
  <si>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</si>
  <si>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</si>
  <si>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</si>
  <si>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</si>
  <si>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</si>
  <si>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</si>
  <si>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</si>
  <si>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</si>
  <si>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</si>
  <si>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</si>
  <si>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</si>
  <si>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</si>
  <si>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</si>
  <si>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</si>
  <si>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</si>
  <si>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</si>
  <si>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</si>
  <si>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</si>
  <si>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</si>
  <si>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</si>
  <si>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</si>
  <si>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</si>
  <si>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</si>
  <si>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</si>
  <si>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</si>
  <si>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</si>
  <si>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</si>
  <si>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</si>
  <si>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</si>
  <si>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</si>
  <si>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</si>
  <si>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</si>
  <si>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</si>
  <si>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</si>
  <si>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</si>
  <si>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</si>
  <si>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</si>
  <si>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</si>
  <si>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</si>
  <si>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</si>
  <si>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</si>
  <si>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</si>
  <si>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</si>
  <si>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</si>
  <si>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</si>
  <si>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</si>
  <si>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</si>
  <si>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</si>
  <si>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</si>
  <si>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</si>
  <si>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</si>
  <si>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</si>
  <si>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</si>
  <si>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</si>
  <si>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</si>
  <si>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</si>
  <si>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</si>
  <si>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</si>
  <si>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</si>
  <si>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</si>
  <si>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</si>
  <si>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</si>
  <si>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</si>
  <si>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</si>
  <si>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</si>
  <si>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</si>
  <si>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</si>
  <si>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</si>
  <si>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</si>
  <si>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</si>
  <si>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</si>
  <si>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</si>
  <si>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</si>
  <si>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</si>
  <si>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</si>
  <si>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</si>
  <si>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</si>
  <si>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</si>
  <si>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</si>
  <si>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</si>
  <si>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</si>
  <si>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</si>
  <si>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</si>
  <si>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</si>
  <si>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</si>
  <si>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</si>
  <si>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</si>
  <si>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</si>
  <si>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</si>
  <si>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</si>
  <si>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</si>
  <si>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</si>
  <si>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</si>
  <si>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</si>
  <si>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</si>
  <si>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</si>
  <si>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</si>
  <si>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</si>
  <si>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</si>
  <si>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</si>
  <si>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</si>
  <si>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</si>
  <si>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</si>
  <si>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</si>
  <si>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</si>
  <si>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</si>
  <si>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</si>
  <si>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</si>
  <si>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</si>
  <si>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</si>
  <si>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</si>
  <si>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</si>
  <si>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</si>
  <si>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</si>
  <si>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</si>
  <si>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</si>
  <si>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</si>
  <si>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</si>
  <si>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</si>
  <si>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</si>
  <si>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</si>
  <si>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</si>
  <si>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</si>
  <si>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</si>
  <si>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</si>
  <si>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</si>
  <si>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</si>
  <si>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</si>
  <si>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</si>
  <si>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</si>
  <si>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</si>
  <si>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</si>
  <si>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</si>
  <si>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</si>
  <si>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</si>
  <si>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</si>
  <si>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</si>
  <si>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</si>
  <si>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</si>
  <si>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</si>
  <si>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</si>
  <si>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</si>
  <si>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</si>
  <si>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</si>
  <si>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</si>
  <si>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</si>
  <si>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</si>
  <si>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</si>
  <si>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</si>
  <si>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</si>
  <si>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</si>
  <si>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</si>
  <si>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</si>
  <si>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</si>
  <si>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</si>
  <si>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</si>
  <si>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</si>
  <si>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</si>
  <si>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</si>
  <si>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</si>
  <si>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</si>
  <si>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</si>
  <si>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</si>
  <si>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</si>
  <si>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</si>
  <si>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</si>
  <si>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</si>
  <si>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</si>
  <si>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</si>
  <si>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</si>
  <si>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</si>
  <si>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</si>
  <si>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</si>
  <si>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</si>
  <si>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</si>
  <si>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</si>
  <si>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</si>
  <si>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</si>
  <si>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</si>
  <si>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</si>
  <si>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</si>
  <si>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</si>
  <si>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</si>
  <si>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</si>
  <si>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</si>
  <si>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</si>
  <si>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</si>
  <si>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</si>
  <si>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</si>
  <si>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</si>
  <si>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</si>
  <si>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</si>
  <si>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</si>
  <si>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</si>
  <si>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</si>
  <si>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</si>
  <si>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</si>
  <si>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</si>
  <si>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</si>
  <si>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</si>
  <si>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</si>
  <si>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</si>
  <si>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</si>
  <si>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</si>
  <si>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</si>
  <si>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</si>
  <si>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</si>
  <si>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</si>
  <si>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</si>
  <si>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</si>
  <si>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</si>
  <si>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</si>
  <si>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</si>
  <si>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</si>
  <si>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</si>
  <si>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</si>
  <si>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</si>
  <si>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</si>
  <si>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</si>
  <si>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</si>
  <si>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</si>
  <si>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</si>
  <si>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</si>
  <si>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</si>
  <si>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</si>
  <si>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</si>
  <si>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</si>
  <si>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</si>
  <si>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</si>
  <si>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</si>
  <si>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</si>
  <si>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</si>
  <si>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</si>
  <si>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</si>
  <si>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</si>
  <si>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</si>
  <si>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</si>
  <si>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</si>
  <si>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</si>
  <si>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</si>
  <si>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</si>
  <si>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</si>
  <si>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</si>
  <si>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</si>
  <si>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</si>
  <si>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</si>
  <si>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</si>
  <si>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</si>
  <si>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</si>
  <si>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</si>
  <si>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</si>
  <si>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</si>
  <si>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</si>
  <si>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</si>
  <si>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</si>
  <si>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</si>
  <si>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</si>
  <si>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</si>
  <si>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</si>
  <si>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</si>
  <si>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</si>
  <si>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</si>
  <si>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</si>
  <si>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</si>
  <si>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</si>
  <si>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</si>
  <si>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</si>
  <si>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</si>
  <si>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</si>
  <si>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</si>
  <si>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</si>
  <si>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</si>
  <si>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</si>
  <si>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</si>
  <si>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</si>
  <si>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</si>
  <si>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</si>
  <si>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</si>
  <si>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</si>
  <si>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</si>
  <si>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</si>
  <si>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</si>
  <si>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</si>
  <si>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</si>
  <si>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</si>
  <si>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</si>
  <si>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</si>
  <si>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</si>
  <si>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</si>
  <si>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</si>
  <si>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</si>
  <si>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</si>
  <si>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</si>
  <si>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</si>
  <si>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</si>
  <si>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</si>
  <si>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</si>
  <si>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</si>
  <si>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</si>
  <si>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</si>
  <si>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</si>
  <si>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</si>
  <si>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</si>
  <si>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</si>
  <si>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</si>
  <si>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</si>
  <si>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</si>
  <si>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</si>
  <si>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</si>
  <si>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</si>
  <si>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</si>
  <si>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</si>
  <si>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</si>
  <si>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</si>
  <si>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</si>
  <si>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</si>
  <si>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</si>
  <si>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</si>
  <si>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</si>
  <si>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</si>
  <si>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</si>
  <si>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</si>
  <si>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</si>
  <si>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</si>
  <si>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</si>
  <si>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</si>
  <si>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</si>
  <si>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</si>
  <si>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</si>
  <si>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</si>
  <si>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</si>
  <si>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</si>
  <si>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</si>
  <si>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</si>
  <si>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</si>
  <si>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</si>
  <si>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</si>
  <si>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</si>
  <si>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</si>
  <si>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</si>
  <si>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</si>
  <si>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</si>
  <si>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</si>
  <si>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</si>
  <si>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</si>
  <si>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</si>
  <si>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</si>
  <si>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</si>
  <si>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</si>
  <si>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</si>
  <si>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</si>
  <si>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</si>
  <si>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</si>
  <si>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</si>
  <si>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</si>
  <si>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</si>
  <si>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</si>
  <si>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</si>
  <si>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</si>
  <si>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</si>
  <si>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</si>
  <si>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</si>
  <si>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</si>
  <si>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</si>
  <si>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</si>
  <si>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</si>
  <si>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</si>
  <si>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</si>
  <si>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</si>
  <si>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</si>
  <si>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</si>
  <si>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</si>
  <si>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</si>
  <si>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</si>
  <si>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</si>
  <si>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</si>
  <si>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</si>
  <si>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</si>
  <si>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</si>
  <si>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</si>
  <si>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</si>
  <si>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</si>
  <si>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</si>
  <si>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</si>
  <si>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</si>
  <si>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</si>
  <si>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</si>
  <si>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</si>
  <si>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</si>
  <si>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</si>
  <si>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</si>
  <si>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</si>
  <si>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</si>
  <si>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</si>
  <si>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</si>
  <si>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</si>
  <si>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</si>
  <si>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</si>
  <si>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</si>
  <si>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</si>
  <si>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</si>
  <si>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</si>
  <si>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</si>
  <si>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</si>
  <si>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</si>
  <si>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</si>
  <si>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</si>
  <si>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</si>
  <si>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</si>
  <si>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</si>
  <si>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</si>
  <si>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</si>
  <si>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</si>
  <si>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</si>
  <si>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</si>
  <si>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</si>
  <si>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</si>
  <si>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</si>
  <si>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</si>
  <si>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</si>
  <si>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</si>
  <si>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</si>
  <si>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</si>
  <si>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</si>
  <si>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</si>
  <si>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</si>
  <si>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</si>
  <si>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</si>
  <si>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</si>
  <si>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</si>
  <si>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</si>
  <si>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</si>
  <si>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</si>
  <si>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</si>
  <si>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</si>
  <si>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</si>
  <si>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</si>
  <si>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</si>
  <si>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</si>
  <si>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</si>
  <si>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</si>
  <si>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</si>
  <si>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</si>
  <si>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</si>
  <si>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</si>
  <si>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</si>
  <si>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</si>
  <si>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</si>
  <si>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</si>
  <si>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</si>
  <si>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</si>
  <si>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</si>
  <si>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</si>
  <si>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</si>
  <si>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</si>
  <si>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</si>
  <si>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</si>
  <si>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</si>
  <si>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</si>
  <si>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</si>
  <si>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</si>
  <si>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</si>
  <si>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</si>
  <si>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</si>
  <si>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</si>
  <si>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</si>
  <si>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</si>
  <si>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</si>
  <si>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</si>
  <si>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</si>
  <si>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</si>
  <si>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</si>
  <si>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</si>
  <si>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</si>
  <si>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</si>
  <si>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</si>
  <si>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</si>
  <si>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</si>
  <si>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</si>
  <si>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</si>
  <si>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</si>
  <si>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</si>
  <si>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</si>
  <si>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</si>
  <si>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</si>
  <si>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</si>
  <si>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</si>
  <si>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</si>
  <si>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</si>
  <si>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</si>
  <si>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</si>
  <si>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</si>
  <si>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</si>
  <si>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</si>
  <si>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</si>
  <si>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</si>
  <si>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</si>
  <si>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</si>
  <si>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</si>
  <si>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</si>
  <si>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</si>
  <si>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</si>
  <si>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</si>
  <si>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</si>
  <si>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</si>
  <si>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</si>
  <si>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</si>
  <si>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</si>
  <si>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</si>
  <si>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</si>
  <si>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</si>
  <si>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</si>
  <si>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</si>
  <si>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</si>
  <si>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</si>
  <si>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</si>
  <si>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</si>
  <si>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</si>
  <si>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</si>
  <si>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</si>
  <si>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</si>
  <si>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</si>
  <si>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</si>
  <si>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</si>
  <si>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</si>
  <si>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</si>
  <si>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</si>
  <si>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</si>
  <si>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</si>
  <si>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</si>
  <si>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</si>
  <si>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</si>
  <si>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</si>
  <si>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</si>
  <si>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</si>
  <si>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</si>
  <si>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</si>
  <si>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</si>
  <si>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</si>
  <si>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</si>
  <si>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</si>
  <si>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</si>
  <si>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</si>
  <si>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</si>
  <si>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</si>
  <si>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</si>
  <si>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</si>
  <si>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</si>
  <si>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</si>
  <si>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</si>
  <si>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</si>
  <si>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</si>
  <si>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</si>
  <si>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</si>
  <si>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</si>
  <si>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</si>
  <si>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</si>
  <si>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</si>
  <si>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</si>
  <si>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</si>
  <si>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</si>
  <si>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</si>
  <si>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</si>
  <si>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</si>
  <si>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</si>
  <si>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</si>
  <si>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</si>
  <si>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</si>
  <si>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</si>
  <si>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</si>
  <si>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</si>
  <si>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</si>
  <si>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</si>
  <si>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</si>
  <si>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</si>
  <si>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</si>
  <si>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</si>
  <si>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</si>
  <si>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</si>
  <si>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</si>
  <si>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</si>
  <si>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</si>
  <si>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</si>
  <si>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</si>
  <si>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</si>
  <si>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</si>
  <si>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</si>
  <si>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</si>
  <si>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</si>
  <si>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</si>
  <si>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</si>
  <si>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</si>
  <si>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</si>
  <si>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</si>
  <si>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</si>
  <si>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</si>
  <si>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</si>
  <si>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</si>
  <si>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</si>
  <si>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</si>
  <si>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</si>
  <si>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</si>
  <si>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</si>
  <si>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</si>
  <si>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</si>
  <si>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</si>
  <si>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</si>
  <si>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</si>
  <si>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</si>
  <si>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</si>
  <si>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</si>
  <si>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</si>
  <si>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</si>
  <si>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</si>
  <si>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</si>
  <si>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</si>
  <si>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</si>
  <si>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</si>
  <si>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</si>
  <si>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</si>
  <si>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</si>
  <si>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</si>
  <si>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</si>
  <si>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</si>
  <si>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</si>
  <si>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</si>
  <si>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</si>
  <si>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</si>
  <si>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</si>
  <si>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</si>
  <si>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</si>
  <si>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</si>
  <si>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</si>
  <si>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</si>
  <si>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</si>
  <si>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</si>
  <si>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</si>
  <si>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</si>
  <si>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</si>
  <si>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</si>
  <si>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</si>
  <si>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</si>
  <si>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</si>
  <si>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</si>
  <si>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</si>
  <si>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</si>
  <si>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</si>
  <si>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</si>
  <si>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</si>
  <si>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</si>
  <si>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</si>
  <si>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</si>
  <si>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</si>
  <si>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</si>
  <si>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</si>
  <si>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</si>
  <si>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</si>
  <si>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</si>
  <si>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</si>
  <si>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</si>
  <si>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</si>
  <si>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</si>
  <si>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</si>
  <si>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</si>
  <si>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</si>
  <si>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</si>
  <si>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</si>
  <si>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</si>
  <si>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</si>
  <si>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</si>
  <si>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</si>
  <si>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</si>
  <si>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</si>
  <si>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</si>
  <si>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</si>
  <si>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</si>
  <si>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</si>
  <si>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</si>
  <si>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</si>
  <si>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</si>
  <si>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</si>
  <si>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</si>
  <si>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</si>
  <si>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</si>
  <si>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</si>
  <si>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</si>
  <si>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</si>
  <si>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</si>
  <si>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</si>
  <si>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</si>
  <si>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</si>
  <si>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</si>
  <si>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</si>
  <si>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</si>
  <si>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</si>
  <si>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</si>
  <si>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</si>
  <si>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</si>
  <si>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</si>
  <si>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</si>
  <si>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</si>
  <si>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</si>
  <si>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</si>
  <si>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</si>
  <si>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</si>
  <si>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</si>
  <si>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</si>
  <si>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</si>
  <si>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</si>
  <si>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</si>
  <si>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</si>
  <si>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</si>
  <si>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</si>
  <si>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</si>
  <si>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</si>
  <si>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</si>
  <si>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</si>
  <si>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</si>
  <si>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</si>
  <si>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</si>
  <si>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</si>
  <si>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</si>
  <si>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</si>
  <si>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</si>
  <si>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</si>
  <si>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</si>
  <si>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</si>
  <si>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</si>
  <si>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</si>
  <si>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</si>
  <si>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</si>
  <si>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</si>
  <si>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</si>
  <si>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</si>
  <si>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</si>
  <si>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</si>
  <si>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</si>
  <si>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</si>
  <si>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</si>
  <si>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</si>
  <si>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</si>
  <si>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</si>
  <si>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</si>
  <si>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</si>
  <si>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</si>
  <si>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</si>
  <si>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</si>
  <si>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</si>
  <si>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</si>
  <si>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</si>
  <si>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</si>
  <si>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</si>
  <si>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</si>
  <si>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</si>
  <si>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</si>
  <si>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</si>
  <si>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</si>
  <si>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</si>
  <si>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</si>
  <si>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</si>
  <si>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</si>
  <si>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</si>
  <si>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</si>
  <si>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</si>
  <si>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</si>
  <si>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</si>
  <si>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</si>
  <si>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</si>
  <si>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</si>
  <si>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</si>
  <si>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</si>
  <si>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</si>
  <si>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</si>
  <si>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</si>
  <si>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</si>
  <si>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</si>
  <si>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</si>
  <si>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</si>
  <si>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</si>
  <si>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</si>
  <si>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</si>
  <si>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</si>
  <si>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</si>
  <si>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</si>
  <si>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</si>
  <si>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</si>
  <si>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</si>
  <si>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</si>
  <si>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</si>
  <si>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</si>
  <si>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</si>
  <si>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</si>
  <si>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</si>
  <si>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</si>
  <si>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</si>
  <si>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</si>
  <si>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</si>
  <si>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</si>
  <si>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</si>
  <si>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</si>
  <si>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</si>
  <si>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</si>
  <si>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</si>
  <si>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</si>
  <si>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</si>
  <si>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</si>
  <si>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</si>
  <si>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</si>
  <si>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</si>
  <si>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</si>
  <si>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</si>
  <si>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</si>
  <si>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</si>
  <si>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</si>
  <si>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</si>
  <si>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</si>
  <si>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</si>
  <si>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</si>
  <si>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</si>
  <si>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</si>
  <si>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</si>
  <si>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</si>
  <si>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</si>
  <si>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</si>
  <si>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</si>
  <si>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</si>
  <si>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</si>
  <si>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</si>
  <si>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</si>
  <si>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</si>
  <si>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</si>
  <si>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</si>
  <si>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</si>
  <si>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</si>
  <si>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</si>
  <si>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</si>
  <si>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</si>
  <si>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</si>
  <si>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</si>
  <si>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</si>
  <si>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</si>
  <si>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</si>
  <si>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</si>
  <si>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</si>
  <si>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</si>
  <si>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</si>
  <si>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</si>
  <si>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</si>
  <si>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</si>
  <si>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</si>
  <si>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</si>
  <si>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</si>
  <si>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</si>
  <si>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</si>
  <si>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</si>
  <si>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</si>
  <si>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</si>
  <si>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</si>
  <si>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</si>
  <si>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</si>
  <si>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</si>
  <si>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</si>
  <si>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</si>
  <si>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</si>
  <si>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</si>
  <si>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</si>
  <si>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</si>
  <si>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</si>
  <si>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</si>
  <si>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</si>
  <si>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</si>
  <si>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</si>
  <si>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</si>
  <si>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</si>
  <si>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</si>
  <si>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</si>
  <si>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</si>
  <si>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</si>
  <si>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</si>
  <si>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</si>
  <si>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</si>
  <si>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</si>
  <si>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</si>
  <si>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</si>
  <si>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</si>
  <si>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</si>
  <si>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</si>
  <si>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</si>
  <si>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</si>
  <si>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</si>
  <si>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</si>
  <si>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</si>
  <si>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</si>
  <si>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</si>
  <si>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</si>
  <si>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</si>
  <si>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</si>
  <si>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</si>
  <si>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</si>
  <si>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</si>
  <si>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</si>
  <si>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</si>
  <si>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</si>
  <si>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</si>
  <si>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</si>
  <si>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</si>
  <si>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</si>
  <si>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</si>
  <si>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</si>
  <si>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</si>
  <si>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</si>
  <si>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</si>
  <si>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</si>
  <si>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</si>
  <si>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</si>
  <si>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</si>
  <si>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</si>
  <si>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</si>
  <si>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</si>
  <si>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</si>
  <si>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</si>
  <si>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</si>
  <si>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</si>
  <si>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</si>
  <si>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</si>
  <si>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</si>
  <si>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</si>
  <si>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</si>
  <si>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</si>
  <si>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</si>
  <si>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</si>
  <si>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</si>
  <si>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</si>
  <si>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</si>
  <si>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</si>
  <si>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</si>
  <si>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</si>
  <si>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</si>
  <si>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</si>
  <si>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</si>
  <si>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</si>
  <si>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</si>
  <si>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</si>
  <si>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</si>
  <si>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</si>
  <si>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</si>
  <si>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</si>
  <si>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</si>
  <si>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</si>
  <si>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</si>
  <si>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</si>
  <si>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</si>
  <si>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</si>
  <si>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</si>
  <si>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</si>
  <si>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</si>
  <si>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</si>
  <si>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</si>
  <si>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</si>
  <si>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</si>
  <si>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</si>
  <si>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</si>
  <si>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</si>
  <si>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</si>
  <si>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</si>
  <si>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</si>
  <si>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</si>
  <si>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</si>
  <si>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</si>
  <si>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</si>
  <si>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</si>
  <si>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</si>
  <si>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</si>
  <si>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</si>
  <si>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</si>
  <si>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</si>
  <si>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</si>
  <si>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</si>
  <si>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</si>
  <si>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</si>
  <si>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</si>
  <si>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</si>
  <si>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</si>
  <si>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</si>
  <si>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</si>
  <si>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</si>
  <si>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</si>
  <si>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</si>
  <si>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</si>
  <si>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</si>
  <si>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</si>
  <si>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</si>
  <si>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</si>
  <si>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</si>
  <si>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</si>
  <si>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</si>
  <si>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</si>
  <si>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</si>
  <si>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</si>
  <si>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</si>
  <si>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</si>
  <si>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</si>
  <si>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</si>
  <si>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</si>
  <si>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</si>
  <si>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</si>
  <si>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</si>
  <si>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</si>
  <si>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</si>
  <si>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</si>
  <si>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</si>
  <si>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</si>
  <si>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</si>
  <si>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</si>
  <si>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</si>
  <si>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</si>
  <si>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</si>
  <si>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</si>
  <si>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</si>
  <si>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</si>
  <si>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</si>
  <si>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</si>
  <si>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</si>
  <si>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</si>
  <si>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</si>
  <si>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</si>
  <si>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</si>
  <si>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</si>
  <si>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</si>
  <si>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</si>
  <si>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</si>
  <si>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</si>
  <si>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</si>
  <si>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</si>
  <si>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</si>
  <si>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</si>
  <si>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</si>
  <si>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</si>
  <si>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</si>
  <si>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</si>
  <si>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</si>
  <si>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</si>
  <si>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</si>
  <si>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</si>
  <si>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</si>
  <si>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</si>
  <si>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</si>
  <si>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</si>
  <si>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</si>
  <si>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</si>
  <si>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</si>
  <si>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</si>
  <si>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</si>
  <si>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</si>
  <si>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</si>
  <si>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</si>
  <si>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</si>
  <si>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</si>
  <si>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</si>
  <si>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</si>
  <si>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</si>
  <si>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</si>
  <si>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</si>
  <si>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</si>
  <si>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</si>
  <si>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</si>
  <si>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</si>
  <si>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</si>
  <si>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</si>
  <si>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</si>
  <si>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</si>
  <si>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</si>
  <si>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</si>
  <si>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</si>
  <si>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</si>
  <si>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</si>
  <si>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</si>
  <si>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</si>
  <si>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</si>
  <si>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</si>
  <si>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</si>
  <si>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</si>
  <si>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</si>
  <si>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</si>
  <si>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</si>
  <si>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</si>
  <si>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</si>
  <si>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</si>
  <si>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</si>
  <si>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</si>
  <si>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</si>
  <si>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</si>
  <si>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</si>
  <si>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</si>
  <si>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</si>
  <si>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</si>
  <si>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</si>
  <si>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</si>
  <si>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</si>
  <si>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</si>
  <si>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</si>
  <si>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</si>
  <si>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</si>
  <si>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</si>
  <si>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</si>
  <si>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</si>
  <si>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</si>
  <si>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</si>
  <si>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</si>
  <si>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</si>
  <si>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</si>
  <si>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</si>
  <si>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</si>
  <si>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</si>
  <si>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</si>
  <si>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</si>
  <si>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</si>
  <si>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</si>
  <si>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</si>
  <si>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</si>
  <si>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</si>
  <si>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</si>
  <si>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</si>
  <si>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</si>
  <si>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</si>
  <si>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</si>
  <si>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</si>
  <si>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</si>
  <si>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</si>
  <si>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</si>
  <si>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</si>
  <si>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</si>
  <si>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</si>
  <si>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</si>
  <si>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</si>
  <si>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</si>
  <si>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</si>
  <si>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</si>
  <si>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</si>
  <si>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</si>
  <si>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</si>
  <si>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</si>
  <si>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</si>
  <si>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</si>
  <si>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</si>
  <si>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</si>
  <si>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</si>
  <si>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</si>
  <si>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</si>
  <si>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</si>
  <si>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</si>
  <si>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</si>
  <si>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</si>
  <si>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</si>
  <si>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</si>
  <si>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</si>
  <si>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</si>
  <si>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</si>
  <si>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</si>
  <si>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</si>
  <si>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</si>
  <si>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</si>
  <si>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</si>
  <si>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</si>
  <si>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</si>
  <si>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</si>
  <si>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</si>
  <si>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</si>
  <si>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</si>
  <si>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</si>
  <si>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</si>
  <si>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</si>
  <si>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</si>
  <si>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</si>
  <si>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</si>
  <si>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</si>
  <si>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</si>
  <si>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</si>
  <si>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</si>
  <si>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</si>
  <si>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</si>
  <si>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</si>
  <si>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</si>
  <si>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</si>
  <si>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</si>
  <si>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</si>
  <si>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</si>
  <si>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</si>
  <si>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</si>
  <si>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</si>
  <si>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</si>
  <si>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</si>
  <si>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</si>
  <si>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</si>
  <si>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</si>
  <si>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</si>
  <si>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</si>
  <si>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</si>
  <si>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</si>
  <si>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</si>
  <si>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</si>
  <si>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</si>
  <si>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</si>
  <si>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</si>
  <si>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</si>
  <si>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</si>
  <si>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</si>
  <si>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</si>
  <si>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</si>
  <si>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</si>
  <si>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</si>
  <si>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</si>
  <si>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</si>
  <si>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</si>
  <si>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</si>
  <si>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</si>
  <si>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</si>
  <si>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</si>
  <si>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</si>
  <si>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</si>
  <si>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</si>
  <si>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</si>
  <si>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</si>
  <si>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</si>
  <si>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</si>
  <si>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</si>
  <si>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</si>
  <si>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</si>
  <si>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</si>
  <si>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</si>
  <si>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</si>
  <si>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</si>
  <si>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</si>
  <si>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</si>
  <si>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</si>
  <si>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</si>
  <si>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</si>
  <si>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</si>
  <si>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</si>
  <si>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</si>
  <si>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</si>
  <si>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</si>
  <si>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</si>
  <si>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</si>
  <si>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</si>
  <si>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</si>
  <si>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</si>
  <si>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</si>
  <si>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</si>
  <si>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</si>
  <si>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</si>
  <si>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</si>
  <si>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</si>
  <si>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</si>
  <si>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</si>
  <si>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</si>
  <si>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</si>
  <si>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</si>
  <si>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</si>
  <si>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</si>
  <si>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</si>
  <si>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</si>
  <si>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</si>
  <si>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</si>
  <si>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</si>
  <si>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</si>
  <si>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</si>
  <si>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</si>
  <si>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</si>
  <si>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</si>
  <si>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</si>
  <si>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</si>
  <si>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</si>
  <si>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</si>
  <si>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</si>
  <si>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</si>
  <si>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</si>
  <si>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</si>
  <si>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</si>
  <si>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</si>
  <si>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</si>
  <si>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</si>
  <si>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</si>
  <si>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</si>
  <si>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</si>
  <si>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</si>
  <si>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</si>
  <si>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</si>
  <si>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</si>
  <si>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</si>
  <si>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</si>
  <si>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</si>
  <si>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</si>
  <si>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</si>
  <si>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</si>
  <si>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</si>
  <si>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</si>
  <si>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</si>
  <si>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</si>
  <si>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</si>
  <si>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</si>
  <si>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</si>
  <si>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</si>
  <si>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</si>
  <si>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</si>
  <si>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</si>
  <si>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</si>
  <si>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</si>
  <si>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</si>
  <si>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</si>
  <si>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</si>
  <si>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</si>
  <si>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</si>
  <si>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</si>
  <si>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</si>
  <si>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</si>
  <si>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</si>
  <si>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</si>
  <si>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</si>
  <si>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</si>
  <si>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</si>
  <si>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</si>
  <si>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</si>
  <si>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</si>
  <si>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</si>
  <si>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</si>
  <si>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</si>
  <si>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</si>
  <si>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</si>
  <si>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</si>
  <si>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</si>
  <si>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</si>
  <si>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</si>
  <si>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</si>
  <si>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</si>
  <si>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</si>
  <si>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</si>
  <si>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</si>
  <si>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</si>
  <si>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</si>
  <si>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</si>
  <si>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</si>
  <si>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</si>
  <si>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</si>
  <si>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</si>
  <si>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</si>
  <si>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</si>
  <si>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</si>
  <si>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</si>
  <si>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</si>
  <si>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</si>
  <si>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</si>
  <si>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</si>
  <si>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</si>
  <si>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</si>
  <si>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</si>
  <si>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</si>
  <si>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</si>
  <si>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</si>
  <si>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</si>
  <si>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</si>
  <si>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</si>
  <si>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</si>
  <si>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</si>
  <si>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</si>
  <si>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</si>
  <si>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</si>
  <si>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</si>
  <si>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</si>
  <si>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</si>
  <si>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</si>
  <si>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</si>
  <si>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</si>
  <si>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</si>
  <si>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</si>
  <si>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</si>
  <si>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</si>
  <si>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</si>
  <si>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</si>
  <si>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</si>
  <si>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</si>
  <si>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</si>
  <si>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</si>
  <si>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</si>
  <si>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</si>
  <si>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</si>
  <si>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</si>
  <si>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</si>
  <si>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</si>
  <si>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</si>
  <si>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</si>
  <si>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</si>
  <si>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</si>
  <si>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</si>
  <si>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</si>
  <si>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</si>
  <si>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</si>
  <si>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</si>
  <si>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</si>
  <si>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</si>
  <si>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</si>
  <si>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</si>
  <si>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</si>
  <si>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</si>
  <si>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</si>
  <si>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</si>
  <si>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</si>
  <si>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</si>
  <si>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</si>
  <si>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</si>
  <si>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</si>
  <si>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</si>
  <si>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</si>
  <si>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</si>
  <si>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</si>
  <si>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</si>
  <si>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</si>
  <si>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</si>
  <si>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</si>
  <si>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</si>
  <si>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</si>
  <si>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</si>
  <si>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</si>
  <si>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</si>
  <si>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</si>
  <si>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</si>
  <si>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</si>
  <si>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</si>
  <si>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</si>
  <si>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</si>
  <si>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</si>
  <si>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</si>
  <si>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</si>
  <si>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</si>
  <si>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</si>
  <si>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</si>
  <si>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</si>
  <si>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</si>
  <si>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</si>
  <si>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</si>
  <si>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</si>
  <si>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</si>
  <si>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</si>
  <si>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</si>
  <si>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</si>
  <si>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</si>
  <si>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</si>
  <si>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</si>
  <si>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</si>
  <si>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</si>
  <si>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</si>
  <si>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</si>
  <si>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</si>
  <si>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</si>
  <si>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</si>
  <si>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</si>
  <si>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</si>
  <si>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</si>
  <si>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</si>
  <si>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</si>
  <si>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</si>
  <si>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</si>
  <si>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</si>
  <si>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</si>
  <si>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</si>
  <si>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</si>
  <si>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</si>
  <si>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</si>
  <si>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</si>
  <si>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</si>
  <si>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</si>
  <si>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</si>
  <si>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</si>
  <si>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</si>
  <si>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</si>
  <si>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</si>
  <si>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</si>
  <si>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</si>
  <si>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</si>
  <si>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</si>
  <si>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</si>
  <si>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</si>
  <si>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</si>
  <si>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</si>
  <si>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</si>
  <si>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</si>
  <si>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</si>
  <si>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</si>
  <si>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</si>
  <si>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</si>
  <si>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</si>
  <si>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</si>
  <si>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</si>
  <si>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</si>
  <si>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</si>
  <si>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</si>
  <si>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</si>
  <si>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</si>
  <si>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</si>
  <si>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</si>
  <si>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</si>
  <si>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</si>
  <si>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</si>
  <si>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</si>
  <si>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</si>
  <si>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</si>
  <si>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</si>
  <si>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</si>
  <si>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</si>
  <si>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</si>
  <si>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</si>
  <si>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</si>
  <si>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</si>
  <si>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</si>
  <si>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</si>
  <si>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</si>
  <si>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</si>
  <si>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</si>
  <si>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</si>
  <si>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</si>
  <si>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</si>
  <si>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</si>
  <si>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</si>
  <si>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</si>
  <si>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</si>
  <si>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</si>
  <si>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</si>
  <si>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</si>
  <si>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</si>
  <si>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</si>
  <si>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</si>
  <si>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</si>
  <si>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</si>
  <si>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</si>
  <si>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</si>
  <si>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</si>
  <si>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</si>
  <si>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</si>
  <si>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</si>
  <si>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</si>
  <si>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</si>
  <si>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</si>
  <si>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</si>
  <si>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</si>
  <si>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</si>
  <si>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</si>
  <si>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</si>
  <si>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</si>
  <si>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</si>
  <si>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</si>
  <si>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</si>
  <si>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</si>
  <si>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</si>
  <si>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</si>
  <si>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</si>
  <si>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</si>
  <si>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</si>
  <si>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</si>
  <si>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</si>
  <si>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</si>
  <si>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</si>
  <si>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</si>
  <si>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</si>
  <si>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</si>
  <si>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</si>
  <si>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</si>
  <si>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</si>
  <si>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</si>
  <si>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</si>
  <si>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</si>
  <si>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</si>
  <si>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</si>
  <si>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</si>
  <si>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</si>
  <si>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</si>
  <si>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</si>
  <si>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</si>
  <si>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</si>
  <si>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</si>
  <si>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</si>
  <si>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</si>
  <si>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</si>
  <si>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</si>
  <si>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</si>
  <si>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</si>
  <si>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</si>
  <si>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</si>
  <si>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</si>
  <si>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</si>
  <si>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</si>
  <si>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</si>
  <si>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</si>
  <si>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</si>
  <si>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</si>
  <si>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</si>
  <si>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</si>
  <si>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</si>
  <si>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</si>
  <si>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</si>
  <si>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</si>
  <si>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</si>
  <si>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</si>
  <si>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</si>
  <si>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</si>
  <si>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</si>
  <si>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</si>
  <si>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</si>
  <si>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</si>
  <si>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</si>
  <si>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</si>
  <si>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</si>
  <si>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</si>
  <si>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</si>
  <si>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</si>
  <si>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</si>
  <si>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</si>
  <si>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</si>
  <si>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</si>
  <si>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</si>
  <si>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</si>
  <si>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</si>
  <si>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</si>
  <si>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</si>
  <si>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</si>
  <si>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</si>
  <si>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</si>
  <si>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</si>
  <si>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</si>
  <si>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</si>
  <si>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</si>
  <si>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</si>
  <si>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</si>
  <si>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</si>
  <si>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</si>
  <si>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</si>
  <si>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</si>
  <si>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</si>
  <si>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</si>
  <si>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</si>
  <si>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</si>
  <si>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</si>
  <si>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</si>
  <si>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</si>
  <si>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</si>
  <si>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</si>
  <si>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</si>
  <si>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</si>
  <si>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</si>
  <si>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</si>
  <si>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</si>
  <si>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</si>
  <si>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</si>
  <si>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</si>
  <si>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</si>
  <si>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</si>
  <si>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</si>
  <si>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</si>
  <si>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</si>
  <si>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</si>
  <si>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</si>
  <si>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</si>
  <si>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</si>
  <si>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</si>
  <si>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</si>
  <si>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</si>
  <si>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</si>
  <si>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</si>
  <si>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</si>
  <si>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</si>
  <si>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</si>
  <si>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</si>
  <si>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</si>
  <si>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</si>
  <si>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</si>
  <si>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</si>
  <si>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</si>
  <si>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</si>
  <si>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</si>
  <si>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</si>
  <si>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</si>
  <si>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</si>
  <si>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</si>
  <si>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</si>
  <si>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</si>
  <si>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</si>
  <si>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</si>
  <si>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</si>
  <si>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</si>
  <si>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</si>
  <si>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</si>
  <si>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</si>
  <si>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</si>
  <si>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</si>
  <si>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</si>
  <si>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</si>
  <si>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</si>
  <si>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</si>
  <si>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</si>
  <si>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</si>
  <si>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</si>
  <si>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</si>
  <si>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</si>
  <si>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</si>
  <si>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</si>
  <si>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</si>
  <si>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</si>
  <si>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</si>
  <si>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</si>
  <si>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</si>
  <si>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</si>
  <si>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</si>
  <si>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</si>
  <si>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</si>
  <si>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</si>
  <si>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</si>
  <si>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</si>
  <si>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</si>
  <si>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</si>
  <si>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</si>
  <si>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</si>
  <si>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</si>
  <si>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</si>
  <si>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</si>
  <si>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</si>
  <si>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</si>
  <si>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</si>
  <si>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</si>
  <si>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</si>
  <si>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</si>
  <si>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</si>
  <si>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</si>
  <si>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</si>
  <si>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</si>
  <si>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</si>
  <si>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</si>
  <si>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</si>
  <si>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</si>
  <si>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</si>
  <si>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</si>
  <si>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</si>
  <si>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</si>
  <si>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</si>
  <si>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</si>
  <si>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</si>
  <si>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</si>
  <si>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</si>
  <si>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</si>
  <si>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</si>
  <si>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</si>
  <si>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</si>
  <si>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</si>
  <si>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</si>
  <si>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</si>
  <si>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</si>
  <si>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</si>
  <si>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</si>
  <si>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</si>
  <si>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</si>
  <si>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</si>
  <si>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</si>
  <si>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</si>
  <si>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</si>
  <si>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</si>
  <si>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</si>
  <si>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</si>
  <si>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</si>
  <si>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</si>
  <si>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</si>
  <si>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</si>
  <si>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</si>
  <si>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</si>
  <si>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</si>
  <si>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</si>
  <si>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</si>
  <si>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</si>
  <si>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</si>
  <si>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</si>
  <si>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</si>
  <si>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</si>
  <si>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</si>
  <si>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</si>
  <si>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</si>
  <si>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</si>
  <si>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</si>
  <si>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</si>
  <si>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</si>
  <si>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</si>
  <si>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</si>
  <si>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</si>
  <si>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</si>
  <si>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</si>
  <si>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</si>
  <si>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</si>
  <si>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</si>
  <si>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</si>
  <si>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</si>
  <si>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</si>
  <si>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</si>
  <si>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</si>
  <si>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</si>
  <si>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</si>
  <si>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</si>
  <si>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</si>
  <si>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</si>
  <si>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</si>
  <si>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</si>
  <si>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</si>
  <si>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</si>
  <si>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</si>
  <si>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</si>
  <si>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</si>
  <si>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</si>
  <si>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</si>
  <si>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</si>
  <si>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</si>
  <si>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</si>
  <si>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</si>
  <si>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</si>
  <si>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</si>
  <si>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</si>
  <si>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</si>
  <si>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</si>
  <si>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</si>
  <si>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</si>
  <si>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</si>
  <si>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</si>
  <si>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</si>
  <si>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</si>
  <si>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</si>
  <si>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</si>
  <si>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</si>
  <si>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</si>
  <si>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</si>
  <si>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</si>
  <si>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</si>
  <si>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</si>
  <si>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</si>
  <si>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</si>
  <si>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</si>
  <si>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</si>
  <si>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</si>
  <si>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</si>
  <si>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</si>
  <si>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</si>
  <si>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</si>
  <si>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</si>
  <si>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</si>
  <si>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</si>
  <si>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</si>
  <si>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</si>
  <si>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</si>
  <si>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</si>
  <si>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</si>
  <si>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</si>
  <si>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</si>
  <si>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</si>
  <si>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</si>
  <si>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</si>
  <si>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</si>
  <si>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</si>
  <si>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</si>
  <si>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</si>
  <si>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</si>
  <si>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</si>
  <si>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</si>
  <si>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</si>
  <si>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</si>
  <si>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</si>
  <si>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</si>
  <si>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</si>
  <si>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</si>
  <si>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</si>
  <si>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</si>
  <si>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</si>
  <si>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</si>
  <si>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</si>
  <si>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</si>
  <si>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</si>
  <si>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</si>
  <si>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</si>
  <si>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</si>
  <si>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</si>
  <si>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</si>
  <si>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</si>
  <si>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</si>
  <si>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</si>
  <si>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</si>
  <si>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</si>
  <si>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</si>
  <si>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</si>
  <si>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</si>
  <si>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</si>
  <si>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</si>
  <si>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</si>
  <si>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</si>
  <si>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</si>
  <si>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</si>
  <si>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</si>
  <si>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</si>
  <si>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</si>
  <si>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</si>
  <si>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</si>
  <si>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</si>
  <si>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</si>
  <si>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</si>
  <si>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</si>
  <si>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</si>
  <si>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</si>
  <si>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</si>
  <si>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</si>
  <si>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</si>
  <si>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</si>
  <si>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</si>
  <si>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</si>
  <si>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</si>
  <si>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</si>
  <si>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</si>
  <si>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</si>
  <si>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</si>
  <si>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</si>
  <si>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</si>
  <si>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</si>
  <si>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</si>
  <si>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</si>
  <si>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</si>
  <si>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</si>
  <si>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</si>
  <si>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</si>
  <si>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</si>
  <si>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</si>
  <si>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</si>
  <si>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</si>
  <si>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</si>
  <si>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</si>
  <si>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</si>
  <si>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</si>
  <si>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</si>
  <si>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</si>
  <si>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</si>
  <si>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</si>
  <si>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</si>
  <si>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</si>
  <si>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</si>
  <si>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</si>
  <si>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</si>
  <si>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</si>
  <si>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</si>
  <si>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</si>
  <si>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</si>
  <si>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</si>
  <si>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</si>
  <si>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</si>
  <si>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</si>
  <si>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</si>
  <si>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</si>
  <si>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</si>
  <si>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</si>
  <si>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</si>
  <si>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</si>
  <si>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</si>
  <si>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</si>
  <si>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</si>
  <si>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</si>
  <si>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</si>
  <si>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</si>
  <si>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</si>
  <si>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</si>
  <si>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</si>
  <si>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</si>
  <si>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</si>
  <si>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</si>
  <si>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</si>
  <si>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</si>
  <si>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</si>
  <si>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</si>
  <si>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</si>
  <si>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</si>
  <si>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</si>
  <si>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</si>
  <si>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</si>
  <si>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</si>
  <si>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</si>
  <si>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</si>
  <si>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</si>
  <si>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</si>
  <si>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</si>
  <si>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</si>
  <si>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</si>
  <si>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</si>
  <si>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</si>
  <si>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</si>
  <si>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</si>
  <si>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</si>
  <si>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</si>
  <si>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</si>
  <si>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</si>
  <si>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</si>
  <si>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</si>
  <si>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</si>
  <si>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</si>
  <si>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</si>
  <si>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</si>
  <si>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</si>
  <si>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</si>
  <si>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</si>
  <si>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</si>
  <si>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</si>
  <si>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</si>
  <si>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</si>
  <si>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</si>
  <si>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</si>
  <si>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</si>
  <si>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</si>
  <si>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</si>
  <si>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</si>
  <si>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</si>
  <si>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</si>
  <si>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</si>
  <si>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</si>
  <si>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</si>
  <si>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</si>
  <si>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</si>
  <si>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</si>
  <si>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</si>
  <si>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</si>
  <si>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</si>
  <si>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</si>
  <si>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</si>
  <si>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</si>
  <si>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</si>
  <si>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</si>
  <si>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</si>
  <si>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</si>
  <si>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</si>
  <si>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</si>
  <si>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</si>
  <si>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</si>
  <si>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</si>
  <si>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</si>
  <si>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</si>
  <si>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</si>
  <si>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</si>
  <si>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</si>
  <si>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</si>
  <si>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</si>
  <si>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</si>
  <si>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</si>
  <si>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</si>
  <si>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</si>
  <si>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</si>
  <si>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</si>
  <si>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</si>
  <si>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</si>
  <si>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</si>
  <si>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</si>
  <si>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</si>
  <si>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</si>
  <si>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</si>
  <si>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</si>
  <si>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</si>
  <si>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</si>
  <si>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</si>
  <si>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</si>
  <si>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</si>
  <si>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</si>
  <si>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</si>
  <si>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</si>
  <si>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</si>
  <si>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</si>
  <si>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</si>
  <si>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</si>
  <si>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</si>
  <si>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</si>
  <si>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</si>
  <si>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</si>
  <si>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</si>
  <si>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</si>
  <si>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</si>
  <si>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</si>
  <si>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</si>
  <si>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</si>
  <si>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</si>
  <si>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</si>
  <si>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</si>
  <si>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</si>
  <si>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</si>
  <si>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</si>
  <si>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</si>
  <si>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</si>
  <si>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</si>
  <si>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</si>
  <si>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</si>
  <si>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</si>
  <si>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</si>
  <si>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</si>
  <si>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</si>
  <si>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</si>
  <si>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</si>
  <si>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</si>
  <si>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</si>
  <si>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</si>
  <si>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</si>
  <si>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</si>
  <si>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</si>
  <si>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</si>
  <si>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</si>
  <si>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</si>
  <si>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</si>
  <si>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</si>
  <si>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</si>
  <si>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</si>
  <si>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</si>
  <si>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</si>
  <si>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</si>
  <si>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</si>
  <si>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</si>
  <si>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</si>
  <si>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</si>
  <si>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</si>
  <si>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</si>
  <si>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</si>
  <si>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</si>
  <si>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</si>
  <si>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</si>
  <si>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</si>
  <si>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</si>
  <si>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</si>
  <si>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</si>
  <si>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</si>
  <si>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</si>
  <si>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</si>
  <si>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</si>
  <si>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</si>
  <si>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</si>
  <si>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</si>
  <si>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</si>
  <si>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</si>
  <si>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</si>
  <si>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</si>
  <si>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</si>
  <si>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</si>
  <si>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</si>
  <si>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</si>
  <si>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</si>
  <si>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</si>
  <si>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</si>
  <si>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</si>
  <si>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</si>
  <si>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</si>
  <si>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</si>
  <si>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</si>
  <si>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</si>
  <si>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</si>
  <si>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</si>
  <si>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</si>
  <si>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</si>
  <si>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</si>
  <si>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</si>
  <si>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</si>
  <si>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</si>
  <si>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</si>
  <si>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</si>
  <si>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</si>
  <si>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</si>
  <si>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</si>
  <si>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</si>
  <si>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</si>
  <si>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</si>
  <si>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</si>
  <si>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</si>
  <si>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</si>
  <si>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</si>
  <si>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</si>
  <si>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</si>
  <si>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</si>
  <si>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</si>
  <si>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</si>
  <si>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</si>
  <si>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</si>
  <si>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</si>
  <si>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</si>
  <si>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</si>
  <si>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</si>
  <si>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</si>
  <si>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</si>
  <si>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</si>
  <si>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</si>
  <si>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</si>
  <si>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</si>
  <si>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</si>
  <si>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</si>
  <si>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</si>
  <si>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</si>
  <si>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</si>
  <si>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</si>
  <si>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</si>
  <si>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</si>
  <si>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</si>
  <si>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</si>
  <si>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</si>
  <si>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</si>
  <si>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</si>
  <si>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</si>
  <si>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</si>
  <si>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</si>
  <si>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</si>
  <si>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</si>
  <si>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</si>
  <si>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</si>
  <si>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</si>
  <si>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</si>
  <si>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</si>
  <si>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</si>
  <si>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</si>
  <si>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</si>
  <si>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</si>
  <si>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</si>
  <si>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</si>
  <si>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</si>
  <si>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</si>
  <si>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</si>
  <si>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</si>
  <si>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</si>
  <si>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</si>
  <si>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</si>
  <si>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</si>
  <si>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</si>
  <si>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</si>
  <si>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</si>
  <si>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</si>
  <si>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</si>
  <si>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</si>
  <si>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</si>
  <si>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</si>
  <si>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</si>
  <si>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</si>
  <si>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</si>
  <si>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</si>
  <si>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</si>
  <si>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</si>
  <si>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</si>
  <si>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</si>
  <si>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</si>
  <si>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</si>
  <si>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</si>
  <si>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</si>
  <si>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</si>
  <si>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</si>
  <si>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</si>
  <si>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</si>
  <si>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</si>
  <si>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</si>
  <si>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</si>
  <si>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</si>
  <si>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</si>
  <si>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</si>
  <si>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</si>
  <si>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</si>
  <si>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</si>
  <si>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</si>
  <si>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</si>
  <si>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</si>
  <si>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</si>
  <si>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</si>
  <si>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</si>
  <si>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</si>
  <si>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</si>
  <si>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</si>
  <si>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</si>
  <si>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</si>
  <si>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</si>
  <si>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</si>
  <si>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</si>
  <si>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</si>
  <si>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</si>
  <si>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</si>
  <si>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</si>
  <si>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</si>
  <si>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</si>
  <si>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</si>
  <si>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</si>
  <si>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</si>
  <si>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</si>
  <si>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</si>
  <si>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</si>
  <si>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</si>
  <si>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</si>
  <si>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</si>
  <si>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</si>
  <si>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</si>
  <si>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</si>
  <si>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</si>
  <si>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</si>
  <si>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</si>
  <si>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</si>
  <si>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</si>
  <si>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</si>
  <si>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</si>
  <si>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</si>
  <si>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</si>
  <si>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</si>
  <si>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</si>
  <si>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</si>
  <si>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</si>
  <si>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</si>
  <si>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</si>
  <si>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</si>
  <si>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</si>
  <si>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</si>
  <si>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</si>
  <si>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</si>
  <si>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</si>
  <si>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</si>
  <si>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</si>
  <si>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</si>
  <si>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</si>
  <si>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</si>
  <si>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</si>
  <si>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</si>
  <si>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</si>
  <si>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</si>
  <si>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</si>
  <si>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</si>
  <si>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</si>
  <si>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</si>
  <si>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</si>
  <si>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</si>
  <si>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</si>
  <si>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</si>
  <si>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</si>
  <si>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</si>
  <si>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</si>
  <si>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</si>
  <si>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</si>
  <si>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</si>
  <si>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</si>
  <si>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</si>
  <si>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</si>
  <si>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</si>
  <si>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</si>
  <si>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</si>
  <si>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</si>
  <si>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</si>
  <si>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</si>
  <si>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</si>
  <si>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</si>
  <si>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</si>
  <si>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</si>
  <si>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</si>
  <si>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</si>
  <si>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</si>
  <si>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</si>
  <si>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</si>
  <si>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</si>
  <si>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</si>
  <si>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</si>
  <si>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</si>
  <si>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</si>
  <si>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</si>
  <si>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</si>
  <si>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</si>
  <si>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</si>
  <si>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</si>
  <si>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</si>
  <si>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</si>
  <si>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</si>
  <si>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</si>
  <si>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</si>
  <si>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</si>
  <si>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</si>
  <si>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</si>
  <si>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</si>
  <si>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</si>
  <si>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</si>
  <si>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</si>
  <si>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</si>
  <si>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</si>
  <si>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</si>
  <si>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</si>
  <si>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</si>
  <si>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</si>
  <si>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</si>
  <si>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</si>
  <si>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</si>
  <si>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</si>
  <si>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</si>
  <si>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</si>
  <si>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</si>
  <si>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</si>
  <si>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</si>
  <si>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</si>
  <si>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</si>
  <si>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</si>
  <si>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</si>
  <si>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</si>
  <si>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</si>
  <si>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</si>
  <si>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</si>
  <si>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</si>
  <si>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</si>
  <si>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</si>
  <si>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</si>
  <si>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</si>
  <si>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</si>
  <si>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</si>
  <si>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</si>
  <si>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</si>
  <si>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</si>
  <si>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</si>
  <si>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</si>
  <si>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</si>
  <si>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</si>
  <si>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</si>
  <si>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</si>
  <si>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</si>
  <si>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</si>
  <si>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</si>
  <si>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</si>
  <si>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</si>
  <si>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</si>
  <si>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</si>
  <si>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</si>
  <si>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</si>
  <si>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</si>
  <si>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</si>
  <si>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</si>
  <si>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</si>
  <si>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</si>
  <si>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</si>
  <si>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</si>
  <si>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</si>
  <si>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</si>
  <si>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</si>
  <si>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</si>
  <si>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</si>
  <si>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</si>
  <si>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</si>
  <si>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</si>
  <si>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</si>
  <si>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</si>
  <si>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</si>
  <si>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</si>
  <si>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</si>
  <si>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</si>
  <si>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</si>
  <si>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</si>
  <si>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</si>
  <si>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</si>
  <si>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</si>
  <si>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</si>
  <si>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</si>
  <si>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</si>
  <si>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</si>
  <si>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</si>
  <si>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</si>
  <si>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</si>
  <si>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</si>
  <si>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</si>
  <si>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</si>
  <si>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</si>
  <si>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</si>
  <si>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</si>
  <si>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</si>
  <si>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</si>
  <si>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</si>
  <si>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</si>
  <si>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</si>
  <si>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</si>
  <si>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</si>
  <si>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</si>
  <si>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</si>
  <si>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</si>
  <si>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</si>
  <si>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</si>
  <si>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</si>
  <si>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</si>
  <si>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</si>
  <si>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</si>
  <si>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</si>
  <si>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</si>
  <si>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</si>
  <si>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</si>
  <si>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</si>
  <si>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</si>
  <si>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</si>
  <si>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</si>
  <si>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</si>
  <si>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</si>
  <si>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</si>
  <si>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</si>
  <si>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</si>
  <si>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</si>
  <si>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</si>
  <si>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</si>
  <si>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</si>
  <si>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</si>
  <si>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</si>
  <si>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</si>
  <si>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</si>
  <si>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</si>
  <si>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</si>
  <si>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</si>
  <si>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</si>
  <si>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</si>
  <si>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</si>
  <si>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</si>
  <si>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</si>
  <si>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</si>
  <si>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</si>
  <si>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</si>
  <si>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</si>
  <si>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</si>
  <si>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</si>
  <si>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</si>
  <si>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</si>
  <si>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</si>
  <si>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</si>
  <si>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</si>
  <si>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</si>
  <si>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</si>
  <si>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</si>
  <si>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</si>
  <si>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</si>
  <si>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</si>
  <si>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</si>
  <si>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</si>
  <si>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</si>
  <si>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</si>
  <si>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</si>
  <si>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</si>
  <si>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</si>
  <si>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</si>
  <si>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</si>
  <si>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</si>
  <si>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</si>
  <si>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</si>
  <si>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</si>
  <si>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</si>
  <si>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</si>
  <si>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</si>
  <si>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</si>
  <si>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</si>
  <si>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</si>
  <si>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</si>
  <si>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</si>
  <si>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</si>
  <si>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</si>
  <si>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</si>
  <si>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</si>
  <si>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</si>
  <si>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</si>
  <si>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</si>
  <si>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</si>
  <si>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</si>
  <si>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</si>
  <si>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</si>
  <si>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</si>
  <si>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</si>
  <si>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</si>
  <si>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</si>
  <si>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</si>
  <si>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</si>
  <si>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</si>
  <si>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</si>
  <si>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</si>
  <si>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</si>
  <si>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</si>
  <si>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</si>
  <si>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</si>
  <si>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</si>
  <si>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</si>
  <si>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</si>
  <si>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</si>
  <si>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</si>
  <si>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</si>
  <si>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</si>
  <si>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</si>
  <si>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</si>
  <si>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</si>
  <si>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</si>
  <si>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</si>
  <si>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</si>
  <si>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</si>
  <si>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</si>
  <si>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</si>
  <si>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</si>
  <si>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</si>
  <si>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</si>
  <si>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</si>
  <si>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</si>
  <si>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</si>
  <si>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</si>
  <si>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</si>
  <si>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</si>
  <si>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</si>
  <si>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</si>
  <si>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</si>
  <si>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</si>
  <si>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</si>
  <si>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</si>
  <si>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</si>
  <si>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</si>
  <si>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</si>
  <si>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</si>
  <si>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</si>
  <si>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</si>
  <si>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</si>
  <si>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</si>
  <si>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</si>
  <si>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</si>
  <si>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</si>
  <si>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</si>
  <si>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</si>
  <si>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</si>
  <si>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</si>
  <si>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</si>
  <si>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</si>
  <si>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</si>
  <si>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</si>
  <si>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</si>
  <si>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</si>
  <si>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</si>
  <si>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</si>
  <si>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</si>
  <si>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</si>
  <si>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</si>
  <si>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</si>
  <si>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</si>
  <si>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</si>
  <si>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</si>
  <si>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</si>
  <si>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</si>
  <si>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</si>
  <si>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</si>
  <si>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</si>
  <si>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</si>
  <si>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</si>
  <si>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</si>
  <si>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</si>
  <si>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</si>
  <si>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</si>
  <si>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</si>
  <si>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</si>
  <si>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</si>
  <si>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</si>
  <si>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</si>
  <si>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</si>
  <si>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</si>
  <si>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</si>
  <si>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</si>
  <si>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</si>
  <si>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</si>
  <si>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</si>
  <si>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</si>
  <si>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</si>
  <si>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</si>
  <si>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</si>
  <si>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</si>
  <si>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</si>
  <si>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</si>
  <si>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</si>
  <si>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</si>
  <si>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</si>
  <si>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</si>
  <si>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</si>
  <si>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</si>
  <si>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</si>
  <si>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</si>
  <si>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</si>
  <si>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</si>
  <si>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</si>
  <si>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</si>
  <si>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</si>
  <si>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</si>
  <si>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</si>
  <si>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</si>
  <si>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</si>
  <si>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</si>
  <si>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</si>
  <si>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</si>
  <si>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</si>
  <si>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</si>
  <si>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</si>
  <si>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</si>
  <si>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</si>
  <si>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</si>
  <si>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</si>
  <si>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</si>
  <si>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</si>
  <si>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</si>
  <si>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</si>
  <si>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</si>
  <si>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</si>
  <si>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</si>
  <si>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</si>
  <si>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</si>
  <si>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</si>
  <si>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</si>
  <si>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</si>
  <si>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</si>
  <si>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</si>
  <si>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</si>
  <si>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</si>
  <si>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</si>
  <si>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</si>
  <si>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</si>
  <si>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</si>
  <si>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</si>
  <si>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</si>
  <si>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</si>
  <si>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</si>
  <si>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</si>
  <si>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</si>
  <si>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</si>
  <si>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</si>
  <si>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</si>
  <si>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</si>
  <si>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</si>
  <si>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</si>
  <si>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</si>
  <si>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</si>
  <si>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</si>
  <si>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</si>
  <si>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</si>
  <si>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</si>
  <si>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</si>
  <si>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</si>
  <si>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</si>
  <si>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</si>
  <si>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</si>
  <si>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</si>
  <si>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</si>
  <si>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</si>
  <si>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</si>
  <si>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</si>
  <si>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</si>
  <si>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</si>
  <si>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</si>
  <si>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</si>
  <si>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</si>
  <si>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</si>
  <si>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</si>
  <si>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</si>
  <si>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</si>
  <si>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</si>
  <si>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</si>
  <si>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</si>
  <si>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</si>
  <si>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</si>
  <si>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</si>
  <si>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</si>
  <si>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</si>
  <si>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</si>
  <si>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</si>
  <si>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</si>
  <si>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</si>
  <si>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</si>
  <si>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</si>
  <si>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</si>
  <si>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</si>
  <si>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</si>
  <si>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</si>
  <si>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</si>
  <si>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</si>
  <si>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</si>
  <si>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</si>
  <si>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</si>
  <si>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</si>
  <si>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</si>
  <si>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</si>
  <si>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</si>
  <si>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</si>
  <si>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</si>
  <si>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</si>
  <si>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</si>
  <si>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</si>
  <si>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</si>
  <si>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</si>
  <si>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</si>
  <si>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</si>
  <si>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</si>
  <si>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</si>
  <si>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</si>
  <si>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</si>
  <si>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</si>
  <si>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</si>
  <si>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</si>
  <si>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</si>
  <si>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</si>
  <si>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</si>
  <si>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</si>
  <si>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</si>
  <si>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</si>
  <si>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</si>
  <si>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</si>
  <si>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</si>
  <si>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</si>
  <si>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</si>
  <si>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</si>
  <si>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</si>
  <si>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</si>
  <si>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</si>
  <si>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</si>
  <si>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</si>
  <si>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</si>
  <si>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</si>
  <si>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</si>
  <si>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</si>
  <si>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</si>
  <si>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</si>
  <si>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</si>
  <si>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</si>
  <si>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</si>
  <si>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</si>
  <si>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</si>
  <si>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</si>
  <si>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</si>
  <si>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</si>
  <si>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</si>
  <si>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</si>
  <si>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</si>
  <si>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</si>
  <si>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</si>
  <si>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</si>
  <si>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</si>
  <si>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</si>
  <si>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</si>
  <si>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</si>
  <si>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</si>
  <si>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</si>
  <si>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</si>
  <si>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</si>
  <si>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</si>
  <si>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</si>
  <si>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</si>
  <si>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</si>
  <si>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</si>
  <si>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</si>
  <si>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</si>
  <si>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</si>
  <si>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</si>
  <si>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</si>
  <si>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</si>
  <si>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</si>
  <si>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</si>
  <si>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</si>
  <si>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</si>
  <si>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</si>
  <si>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</si>
  <si>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</si>
  <si>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</si>
  <si>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</si>
  <si>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</si>
  <si>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</si>
  <si>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</si>
  <si>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</si>
  <si>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</si>
  <si>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</si>
  <si>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</si>
  <si>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</si>
  <si>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</si>
  <si>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</si>
  <si>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</si>
  <si>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</si>
  <si>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</si>
  <si>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</si>
  <si>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</si>
  <si>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</si>
  <si>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</si>
  <si>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</si>
  <si>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</si>
  <si>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</si>
  <si>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</si>
  <si>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</si>
  <si>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</si>
  <si>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</si>
  <si>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</si>
  <si>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</si>
  <si>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</si>
  <si>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</si>
  <si>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</si>
  <si>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</si>
  <si>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</si>
  <si>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</si>
  <si>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</si>
  <si>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</si>
  <si>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</si>
  <si>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</si>
  <si>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</si>
  <si>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</si>
  <si>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</si>
  <si>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</si>
  <si>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</si>
  <si>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</si>
  <si>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</si>
  <si>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</si>
  <si>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</si>
  <si>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</si>
  <si>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</si>
  <si>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</si>
  <si>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</si>
  <si>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</si>
  <si>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</si>
  <si>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</si>
  <si>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</si>
  <si>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</si>
  <si>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</si>
  <si>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</si>
  <si>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</si>
  <si>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</si>
  <si>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</si>
  <si>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</si>
  <si>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</si>
  <si>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</si>
  <si>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</si>
  <si>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</si>
  <si>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</si>
  <si>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</si>
  <si>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</si>
  <si>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</si>
  <si>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</si>
  <si>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</si>
  <si>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</si>
  <si>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</si>
  <si>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</si>
  <si>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</si>
  <si>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</si>
  <si>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</si>
  <si>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</si>
  <si>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</si>
  <si>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</si>
  <si>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</si>
  <si>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</si>
  <si>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</si>
  <si>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</si>
  <si>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</si>
  <si>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</si>
  <si>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</si>
  <si>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</si>
  <si>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</si>
  <si>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</si>
  <si>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</si>
  <si>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</si>
  <si>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</si>
  <si>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</si>
  <si>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</si>
  <si>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</si>
  <si>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</si>
  <si>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</si>
  <si>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</si>
  <si>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</si>
  <si>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</si>
  <si>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</si>
  <si>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</si>
  <si>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</si>
  <si>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</si>
  <si>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</si>
  <si>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</si>
  <si>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</si>
  <si>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</si>
  <si>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</si>
  <si>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</si>
  <si>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</si>
  <si>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</si>
  <si>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</si>
  <si>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</si>
  <si>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</si>
  <si>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</si>
  <si>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</si>
  <si>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</si>
  <si>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</si>
  <si>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</si>
  <si>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</si>
  <si>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</si>
  <si>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</si>
  <si>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</si>
  <si>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</si>
  <si>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</si>
  <si>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</si>
  <si>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</si>
  <si>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</si>
  <si>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</si>
  <si>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</si>
  <si>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</si>
  <si>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</si>
  <si>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</si>
  <si>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</si>
  <si>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</si>
  <si>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</si>
  <si>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</si>
  <si>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</si>
  <si>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</si>
  <si>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</si>
  <si>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</si>
  <si>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</si>
  <si>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</si>
  <si>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</si>
  <si>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</si>
  <si>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</si>
  <si>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</si>
  <si>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</si>
  <si>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</si>
  <si>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</si>
  <si>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</si>
  <si>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</si>
  <si>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</si>
  <si>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</si>
  <si>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</si>
  <si>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</si>
  <si>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</si>
  <si>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</si>
  <si>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</si>
  <si>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Team Near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</si>
  <si>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</si>
  <si>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</si>
  <si>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</si>
  <si>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</si>
  <si>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</si>
  <si>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</si>
  <si>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</si>
  <si>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</si>
  <si>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</si>
  <si>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</si>
  <si>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 xml:space="preserve">EM team need 25 min </t>
  </si>
  <si>
    <t>PCM-20251123-00001033</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</si>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</sst>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30" dataDxfId="29" headerRowBorderDxfId="27" tableBorderDxfId="28">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321.61806284722115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45984.566488773147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45984.566488773147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45984.566488773147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45984.566488773147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45984.566488773147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45984.566488773147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45984.566488773147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45984.566488773147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45984.566488773147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45984.566488773147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45984.566488773147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45984.566488773147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45984.566488773147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45984.566488773147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45984.566488773147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45984.566488773147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45984.566488773147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45984.566488773147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45984.566488773147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45984.566488773147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45984.566488773147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45984.566488773147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45984.566488773147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45984.566488773147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45984.566488773147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45984.566488773147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45984.566488773147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45984.566488773147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45984.566488773147</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45984.566488773147</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D514BAA1-FE2B-4163-86BA-D3C286A772E1}"/>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159.56665081018582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0.1790697916658246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45984.566488773147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45984.566488773147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45984.566488773147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45984.566488773147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45984.566488773147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45984.566488773147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45984.566488773147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45984.566488773147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45984.566488773147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45984.566488773147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45984.566488773147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45984.566488773147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45984.566488773147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45984.566488773147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45984.566488773147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45984.566488773147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45984.566488773147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45984.566488773147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45984.566488773147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45984.566488773147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45984.566488773147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45984.566488773147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45984.566488773147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45984.566488773147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45984.566488773147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45984.566488773147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45984.566488773147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45984.566488773147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45984.566488773147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45984.566488773147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45984.566488773147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45984.566488773147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45984.566488773147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45984.566488773147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45984.566488773147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45984.566488773147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45984.566488773147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45984.566488773147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45984.566488773147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45984.566488773147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45984.566488773147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45984.566488773147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45984.566488773147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45984.566488773147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45984.566488773147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45984.566488773147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45984.566488773147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45984.566488773147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45984.566488773147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45984.566488773147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45984.566488773147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45984.566488773147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45984.566488773147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45984.566488773147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45984.566488773147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45984.566488773147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45984.566488773147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45984.566488773147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45984.566488773147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45984.566488773147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45984.566488773147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45984.566488773147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45984.566488773147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45984.566488773147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45984.566488773147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45984.566488773147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45984.566488773147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45984.566488773147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45984.566488773147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45984.566488773147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45984.566488773147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45984.566488773147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45984.566488773147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45984.566488773147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45984.566488773147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45984.566488773147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45984.566488773147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45984.566488773147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45984.566488773147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45984.566488773147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45984.566488773147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45984.566488773147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45984.566488773147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45984.566488773147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45984.566488773147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45984.566488773147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45984.566488773147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45984.566488773147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45984.566488773147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45984.566488773147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45984.566488773147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45984.566488773147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45984.566488773147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45984.566488773147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45984.566488773147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45984.566488773147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45984.566488773147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45984.566488773147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45984.566488773147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45984.566488773147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45984.566488773147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45984.566488773147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45984.566488773147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45984.566488773147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45984.566488773147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45984.566488773147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45984.566488773147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45984.566488773147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45984.566488773147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45984.566488773147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45984.566488773147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45984.566488773147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45984.566488773147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45984.566488773147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45984.566488773147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45984.566488773147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45984.566488773147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45984.566488773147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45984.566488773147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45984.566488773147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45984.566488773147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45984.566488773147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45984.566488773147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45984.566488773147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45984.566488773147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45984.566488773147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45984.566488773147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45984.566488773147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45984.566488773147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45984.566488773147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45984.566488773147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45984.566488773147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45984.566488773147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45984.566488773147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45984.566488773147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45984.566488773147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45984.566488773147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45984.566488773147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45984.566488773147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45984.566488773147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45984.566488773147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45984.566488773147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45984.566488773147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45984.566488773147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45984.566488773147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45984.566488773147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45984.566488773147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45984.566488773147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45984.566488773147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45984.566488773147</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45984.566488773147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45984.566488773147</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45984.566488773147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45984.566488773147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45984.566488773147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45984.566488773147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45984.566488773147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45984.566488773147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45984.566488773147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45984.566488773147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45984.566488773147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45984.566488773147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45984.566488773147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45984.566488773147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45984.566488773147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45984.566488773147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45984.566488773147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45984.566488773147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45984.566488773147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45984.566488773147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45984.566488773147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45984.566488773147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45984.566488773147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45984.566488773147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45984.566488773147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45984.566488773147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45984.566488773147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45984.566488773147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45984.566488773147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45984.566488773147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45984.566488773147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45984.566488773147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45984.566488773147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45984.566488773147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45984.566488773147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45984.566488773147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45984.566488773147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45984.566488773147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45984.566488773147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45984.566488773147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45984.566488773147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45984.566488773147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45984.566488773147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45984.566488773147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45984.566488773147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45984.566488773147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45984.566488773147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45984.566488773147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45984.566488773147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45984.566488773147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45984.566488773147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45984.566488773147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45984.566488773147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45984.566488773147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45984.566488773147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45984.566488773147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45984.566488773147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45984.566488773147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45984.566488773147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45984.566488773147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45984.566488773147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45984.566488773147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45984.566488773147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45984.566488773147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45984.566488773147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45984.566488773147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45984.566488773147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45984.566488773147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45984.566488773147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45984.566488773147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45984.566488773147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45984.566488773147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45984.566488773147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45984.566488773147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45984.566488773147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45984.566488773147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45984.566488773147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45984.566488773147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45984.566488773147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45984.566488773147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45984.566488773147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45984.566488773147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45984.566488773147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45984.566488773147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45984.566488773147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45984.566488773147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45984.566488773147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45984.566488773147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45984.566488773147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45984.566488773147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45984.566488773147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45984.566488773147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45984.566488773147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45984.566488773147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45984.566488773147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45984.566488773147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45984.566488773147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45984.566488773147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45984.566488773147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45984.566488773147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45984.566488773147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45984.566488773147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45984.566488773147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45984.566488773147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45984.566488773147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45984.566488773147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45984.566488773147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45984.566488773147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45984.566488773147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45984.566488773147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45984.566488773147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45984.566488773147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45984.566488773147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45984.566488773147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45984.566488773147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45984.566488773147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45984.566488773147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45984.566488773147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45984.566488773147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45984.566488773147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45984.566488773147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45984.566488773147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45984.566488773147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45984.566488773147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45984.566488773147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45984.566488773147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45984.566488773147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45984.566488773147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45984.566488773147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45984.566488773147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45984.566488773147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45984.566488773147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45984.566488773147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45984.566488773147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45984.566488773147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45984.566488773147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45984.566488773147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45984.566488773147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45984.566488773147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45984.566488773147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45984.566488773147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45984.566488773147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45984.566488773147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45984.566488773147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45984.566488773147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45984.566488773147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45984.566488773147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45984.566488773147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45984.566488773147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45984.566488773147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45984.566488773147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45984.566488773147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45984.566488773147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45984.566488773147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45984.566488773147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45984.566488773147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45984.566488773147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45984.566488773147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45984.566488773147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45984.566488773147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45984.566488773147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45984.566488773147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45984.566488773147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45984.566488773147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45984.566488773147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45984.566488773147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45984.566488773147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45984.566488773147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45984.566488773147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45984.566488773147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45984.566488773147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45984.566488773147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45984.566488773147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45984.566488773147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45984.566488773147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45984.566488773147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45984.566488773147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45984.566488773147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45984.566488773147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45984.566488773147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45984.566488773147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45984.566488773147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45984.566488773147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45984.566488773147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45984.566488773147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45984.566488773147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45984.566488773147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45984.566488773147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45984.566488773147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45984.566488773147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45984.566488773147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45984.566488773147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45984.566488773147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45984.566488773147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45984.566488773147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45984.566488773147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45984.566488773147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45984.566488773147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45984.566488773147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45984.566488773147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45984.566488773147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45984.566488773147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45984.566488773147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45984.566488773147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45984.566488773147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45984.566488773147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45984.566488773147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45984.566488773147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45984.566488773147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45984.566488773147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45984.566488773147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45984.566488773147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45984.566488773147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45984.566488773147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45984.566488773147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45984.566488773147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45984.566488773147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45984.566488773147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45984.566488773147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45984.566488773147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45984.566488773147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45984.566488773147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45984.566488773147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45984.566488773147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45984.566488773147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45984.566488773147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45984.566488773147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45984.566488773147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45984.566488773147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45984.566488773147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45984.566488773147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45984.566488773147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45984.566488773147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45984.566488773147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45984.566488773147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45984.566488773147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45984.566488773147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45984.566488773147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45984.566488773147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45984.566488773147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45984.566488773147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45984.566488773147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45984.566488773147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45984.566488773147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45984.566488773147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45984.566488773147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45984.566488773147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45984.566488773147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45984.566488773147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45984.566488773147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45984.566488773147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45984.566488773147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45984.566488773147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45984.566488773147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45984.566488773147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45984.566488773147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45984.566488773147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45984.566488773147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45984.566488773147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45984.566488773147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45984.566488773147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45984.566488773147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45984.566488773147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45984.566488773147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45984.566488773147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45984.566488773147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45984.566488773147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45984.566488773147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45984.566488773147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45984.566488773147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45984.566488773147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45984.566488773147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45984.566488773147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45984.566488773147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45984.566488773147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45984.566488773147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45984.566488773147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45984.566488773147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45984.566488773147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45984.566488773147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45984.566488773147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45984.566488773147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45984.566488773147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45984.566488773147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45984.566488773147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45984.566488773147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45984.566488773147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45984.566488773147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45984.566488773147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45984.566488773147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45984.566488773147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45984.566488773147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45984.566488773147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45984.566488773147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45984.566488773147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45984.566488773147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45984.566488773147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45984.566488773147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45984.566488773147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45984.566488773147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45984.566488773147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45984.566488773147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45984.566488773147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45984.566488773147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45984.566488773147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45984.566488773147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45984.566488773147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45984.566488773147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45984.566488773147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45984.566488773147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45984.566488773147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45984.566488773147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45984.566488773147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45984.566488773147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45984.566488773147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45984.566488773147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45984.566488773147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45984.566488773147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45984.566488773147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45984.566488773147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45984.566488773147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45984.566488773147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45984.566488773147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45984.566488773147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45984.566488773147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45984.566488773147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45984.566488773147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45984.566488773147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45984.566488773147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45984.566488773147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45984.566488773147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45984.566488773147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45984.566488773147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45984.566488773147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45984.566488773147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45984.566488773147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45984.566488773147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45984.566488773147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45984.566488773147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45984.566488773147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45984.566488773147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45984.566488773147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45984.566488773147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45984.566488773147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45984.566488773147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45984.566488773147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45984.566488773147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45984.566488773147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45984.566488773147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45984.566488773147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45984.566488773147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45984.566488773147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45984.566488773147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45984.566488773147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45984.566488773147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45984.566488773147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45984.566488773147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45984.566488773147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45984.566488773147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45984.566488773147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45984.566488773147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45984.566488773147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45984.566488773147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45984.566488773147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45984.566488773147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45984.566488773147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45984.566488773147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45984.566488773147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45984.566488773147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45984.566488773147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45984.566488773147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45984.566488773147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45984.566488773147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45984.566488773147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45984.566488773147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45984.566488773147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45984.566488773147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45984.566488773147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45984.566488773147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45984.566488773147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45984.566488773147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45984.566488773147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45984.566488773147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45984.566488773147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45984.566488773147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45984.566488773147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45984.566488773147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45984.566488773147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45984.566488773147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45984.566488773147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45984.566488773147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45984.566488773147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45984.566488773147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45984.566488773147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45984.566488773147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45984.566488773147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45984.566488773147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45984.566488773147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45984.566488773147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45984.566488773147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45984.566488773147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45984.566488773147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45984.566488773147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45984.566488773147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45984.566488773147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45984.566488773147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45984.566488773147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45984.566488773147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45984.566488773147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45984.566488773147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45984.566488773147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45984.566488773147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45984.566488773147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45984.566488773147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45984.566488773147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45984.566488773147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45984.566488773147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45984.566488773147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45984.566488773147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45984.566488773147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45984.566488773147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45984.566488773147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45984.566488773147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45984.566488773147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45984.566488773147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45984.566488773147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45984.566488773147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45984.566488773147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45984.566488773147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45984.566488773147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45984.566488773147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45984.566488773147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45984.566488773147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45984.566488773147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45984.566488773147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45984.566488773147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45984.566488773147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45984.566488773147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45984.566488773147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45984.566488773147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45984.566488773147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45984.566488773147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45984.566488773147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45984.566488773147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45984.566488773147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45984.566488773147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45984.566488773147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45984.566488773147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45984.566488773147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45984.566488773147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45984.566488773147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45984.566488773147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45984.566488773147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45984.566488773147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45984.566488773147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45984.566488773147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45984.566488773147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45984.566488773147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45984.566488773147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45984.566488773147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45984.566488773147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45984.566488773147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45984.566488773147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45984.566488773147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45984.566488773147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45984.566488773147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45984.566488773147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45984.566488773147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45984.566488773147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45984.566488773147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45984.566488773147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45984.566488773147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45984.566488773147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45984.566488773147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45984.566488773147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45984.566488773147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45984.566488773147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45984.566488773147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45984.566488773147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45984.566488773147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45984.566488773147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45984.566488773147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45984.566488773147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45984.566488773147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45984.566488773147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45984.566488773147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45984.566488773147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45984.566488773147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45984.566488773147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45984.566488773147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45984.566488773147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45984.566488773147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45984.566488773147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45984.566488773147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45984.566488773147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45984.566488773147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45984.566488773147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45984.566488773147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45984.566488773147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45984.566488773147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45984.566488773147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45984.566488773147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45984.566488773147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45984.566488773147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45984.566488773147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45984.566488773147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45984.566488773147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45984.566488773147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45984.566488773147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45984.566488773147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45984.566488773147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45984.566488773147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45984.566488773147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45984.566488773147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45984.566488773147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45984.566488773147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45984.566488773147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45984.566488773147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45984.566488773147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45984.566488773147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45984.566488773147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45984.566488773147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45984.566488773147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45984.566488773147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45984.566488773147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45984.566488773147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45984.566488773147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45984.566488773147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45984.566488773147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45984.566488773147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45984.566488773147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45984.566488773147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45984.566488773147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45984.566488773147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45984.566488773147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45984.566488773147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45984.566488773147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45984.566488773147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45984.566488773147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45984.566488773147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45984.566488773147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45984.566488773147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45984.566488773147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45984.566488773147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45984.566488773147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45984.566488773147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45984.566488773147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45984.566488773147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45984.566488773147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45984.566488773147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45984.566488773147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45984.566488773147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45984.566488773147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45984.566488773147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45984.566488773147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45984.566488773147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45984.566488773147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45984.566488773147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45984.566488773147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45984.566488773147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45984.566488773147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45984.566488773147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45984.566488773147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45984.566488773147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45984.566488773147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45984.566488773147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45984.566488773147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45984.566488773147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45984.566488773147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45984.566488773147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45984.566488773147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45984.566488773147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45984.566488773147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45984.566488773147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45984.566488773147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45984.566488773147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45984.566488773147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45984.566488773147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45984.566488773147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45984.566488773147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45984.566488773147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45984.566488773147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45984.566488773147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45984.566488773147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45984.566488773147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45984.566488773147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45984.566488773147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45984.566488773147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45984.566488773147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45984.566488773147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45984.566488773147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45984.566488773147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45984.566488773147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45984.566488773147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45984.566488773147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45984.566488773147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45984.566488773147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45984.566488773147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45984.566488773147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45984.566488773147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45984.566488773147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45984.566488773147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45984.566488773147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45984.566488773147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45984.566488773147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45984.566488773147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45984.566488773147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45984.566488773147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45984.566488773147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45984.566488773147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45984.566488773147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45984.566488773147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45984.566488773147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45984.566488773147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45984.566488773147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45984.566488773147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45984.566488773147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45984.566488773147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45984.566488773147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45984.566488773147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45984.566488773147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45984.566488773147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45984.566488773147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45984.566488773147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45984.566488773147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45984.566488773147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45984.566488773147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45984.566488773147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45984.566488773147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45984.566488773147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45984.566488773147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45984.566488773147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45984.566488773147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45984.566488773147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45984.566488773147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45984.566488773147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45984.566488773147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45984.566488773147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45984.566488773147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45984.566488773147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45984.566488773147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45984.566488773147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45984.566488773147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45984.566488773147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45984.566488773147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45984.566488773147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45984.566488773147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45984.566488773147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45984.566488773147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45984.566488773147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45984.566488773147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45984.566488773147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45984.566488773147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45984.566488773147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45984.566488773147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45984.566488773147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45984.566488773147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45984.566488773147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45984.566488773147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45984.566488773147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45984.566488773147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45984.566488773147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45984.566488773147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45984.566488773147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45984.566488773147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45984.566488773147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45984.566488773147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45984.566488773147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45984.566488773147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45984.566488773147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45984.566488773147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45984.566488773147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45984.566488773147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45984.566488773147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45984.566488773147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45984.566488773147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45984.566488773147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45984.566488773147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45984.566488773147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45984.566488773147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45984.566488773147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45984.566488773147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45984.566488773147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45984.566488773147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45984.566488773147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45984.566488773147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45984.566488773147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45984.566488773147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45984.566488773147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45984.566488773147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45984.566488773147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45984.566488773147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45984.566488773147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45984.566488773147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45984.566488773147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45984.566488773147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45984.566488773147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45984.566488773147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45984.566488773147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45984.566488773147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45984.566488773147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45984.566488773147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45984.566488773147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45984.566488773147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45984.566488773147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45984.566488773147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45984.566488773147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45984.566488773147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45984.566488773147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45984.566488773147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45984.566488773147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45984.566488773147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45984.566488773147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45984.566488773147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45984.566488773147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45984.566488773147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45984.566488773147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45984.566488773147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45984.566488773147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45984.566488773147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45984.566488773147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45984.566488773147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45984.566488773147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45984.566488773147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45984.566488773147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45984.566488773147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45984.566488773147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45984.566488773147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45984.566488773147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45984.566488773147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45984.566488773147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45984.566488773147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45984.566488773147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45984.566488773147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45984.566488773147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45984.566488773147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45984.566488773147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45984.566488773147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45984.566488773147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45984.566488773147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45984.566488773147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45984.566488773147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45984.566488773147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45984.566488773147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45984.566488773147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45984.566488773147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45984.566488773147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45984.566488773147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45984.566488773147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45984.566488773147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45984.566488773147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45984.566488773147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45984.566488773147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45984.566488773147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45984.566488773147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45984.566488773147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45984.566488773147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45984.566488773147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45984.566488773147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45984.566488773147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45984.566488773147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45984.566488773147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45984.566488773147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45984.566488773147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45984.566488773147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45984.566488773147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45984.566488773147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45984.566488773147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45984.566488773147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45984.566488773147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45984.566488773147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45984.566488773147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45984.566488773147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45984.566488773147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45984.566488773147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45984.566488773147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45984.566488773147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45984.566488773147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45984.566488773147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45984.566488773147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45984.566488773147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45984.566488773147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45984.566488773147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45984.566488773147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45984.566488773147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45984.566488773147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45984.566488773147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45984.566488773147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45984.566488773147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45984.566488773147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45984.566488773147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45984.566488773147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45984.566488773147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45984.566488773147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45984.566488773147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45984.566488773147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45984.566488773147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45984.566488773147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45984.566488773147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45984.566488773147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45984.566488773147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45984.566488773147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45984.566488773147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45984.566488773147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45984.566488773147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45984.566488773147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45984.566488773147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45984.566488773147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45984.566488773147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45984.566488773147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45984.566488773147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45984.566488773147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45984.566488773147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45984.566488773147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45984.566488773147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45984.566488773147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45984.566488773147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45984.566488773147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45984.566488773147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45984.566488773147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45984.566488773147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45984.566488773147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45984.566488773147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45984.566488773147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45984.566488773147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45984.566488773147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45984.566488773147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45984.566488773147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45984.566488773147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45984.566488773147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45984.566488773147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45984.566488773147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45984.566488773147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45984.566488773147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45984.566488773147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45984.566488773147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45984.566488773147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45984.566488773147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45984.566488773147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45984.566488773147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45984.566488773147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45984.566488773147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45984.566488773147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45984.566488773147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45984.566488773147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45984.566488773147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45984.566488773147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45984.566488773147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45984.566488773147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45984.566488773147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45984.566488773147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45984.566488773147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45984.566488773147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45984.566488773147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45984.566488773147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45984.566488773147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45984.566488773147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45984.566488773147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45984.566488773147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45984.566488773147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45984.566488773147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45984.566488773147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45984.566488773147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45984.566488773147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45984.566488773147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45984.566488773147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45984.566488773147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45984.566488773147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45984.566488773147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45984.566488773147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45984.566488773147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45984.566488773147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45984.566488773147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45984.566488773147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45984.566488773147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45984.566488773147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45984.566488773147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45984.566488773147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45984.566488773147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45984.566488773147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45984.566488773147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45984.566488773147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45984.566488773147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45984.566488773147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45984.566488773147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45984.566488773147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45984.566488773147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45984.566488773147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45984.566488773147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45984.566488773147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45984.566488773147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45984.566488773147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45984.566488773147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45984.566488773147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45984.566488773147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45984.566488773147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45984.566488773147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45984.566488773147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45984.566488773147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45984.566488773147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45984.566488773147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45984.566488773147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45984.566488773147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45984.566488773147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45984.566488773147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45984.566488773147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45984.566488773147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45984.566488773147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45984.566488773147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45984.566488773147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45984.566488773147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45984.566488773147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45984.566488773147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45984.566488773147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45984.566488773147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45984.566488773147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45984.566488773147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45984.566488773147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45984.566488773147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45984.566488773147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45984.566488773147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45984.566488773147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45984.566488773147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45984.566488773147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45984.566488773147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45984.566488773147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45984.566488773147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45984.566488773147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45984.566488773147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45984.566488773147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45984.566488773147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45984.566488773147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45984.566488773147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45984.566488773147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45984.566488773147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45984.566488773147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45984.566488773147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45984.566488773147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45984.566488773147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45984.566488773147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45984.566488773147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45984.566488773147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45984.566488773147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45984.566488773147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45984.566488773147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45984.566488773147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45984.566488773147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45984.566488773147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45984.566488773147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45984.566488773147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45984.566488773147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45984.566488773147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45984.566488773147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45984.566488773147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45984.566488773147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45984.566488773147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45984.566488773147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45984.566488773147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45984.566488773147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45984.566488773147</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281.08577118055109</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7.3375347223191056E-2</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51" ca="1" si="0">IFERROR(NOW()-F4,"")</f>
        <v>45984.566488773147</v>
      </c>
      <c r="H4" s="95">
        <v>45984.442442129628</v>
      </c>
      <c r="I4" s="113" t="str">
        <f>IFERROR(VLOOKUP(D4,DB!A:F,6,0),"")</f>
        <v>SCECO</v>
      </c>
      <c r="J4" s="113" t="str">
        <f>IFERROR(VLOOKUP(D4,DB!A:G,7,0),"")</f>
        <v>Dead</v>
      </c>
      <c r="K4" s="97" t="s">
        <v>39112</v>
      </c>
      <c r="L4" s="91" t="str">
        <f>IFERROR(VLOOKUP(D4,DB!A:I,9,0),"")</f>
        <v>Latis</v>
      </c>
    </row>
    <row r="5" spans="1:16" ht="15" customHeight="1">
      <c r="A5" s="113" t="s">
        <v>39111</v>
      </c>
      <c r="B5" s="113" t="str">
        <f>IFERROR(VLOOKUP(D5,DB!A:K,11,0),"")</f>
        <v>R4</v>
      </c>
      <c r="C5" s="93">
        <v>3</v>
      </c>
      <c r="D5" s="91" t="s">
        <v>36681</v>
      </c>
      <c r="E5" s="94" t="s">
        <v>39021</v>
      </c>
      <c r="F5" s="95"/>
      <c r="G5" s="96">
        <f t="shared" ca="1" si="0"/>
        <v>45984.566488773147</v>
      </c>
      <c r="H5" s="95">
        <v>45984.542650462965</v>
      </c>
      <c r="I5" s="113" t="str">
        <f>IFERROR(VLOOKUP(D5,DB!A:F,6,0),"")</f>
        <v>SCECO</v>
      </c>
      <c r="J5" s="113" t="str">
        <f>IFERROR(VLOOKUP(D5,DB!A:G,7,0),"")</f>
        <v>In progress</v>
      </c>
      <c r="K5" s="97" t="s">
        <v>39113</v>
      </c>
      <c r="L5" s="91" t="str">
        <f>IFERROR(VLOOKUP(D5,DB!A:I,9,0),"")</f>
        <v>Latis</v>
      </c>
    </row>
    <row r="6" spans="1:16" ht="15" customHeight="1">
      <c r="A6" s="113"/>
      <c r="B6" s="113" t="str">
        <f>IFERROR(VLOOKUP(D6,DB!A:K,11,0),"")</f>
        <v/>
      </c>
      <c r="C6" s="93"/>
      <c r="D6" s="91"/>
      <c r="E6" s="94"/>
      <c r="F6" s="95"/>
      <c r="G6" s="96">
        <f t="shared" ca="1" si="0"/>
        <v>45984.566488773147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45984.566488773147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45984.566488773147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45984.566488773147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45984.566488773147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45984.566488773147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45984.566488773147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45984.566488773147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45984.566488773147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45984.566488773147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45984.566488773147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45984.566488773147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45984.566488773147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45984.566488773147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45984.566488773147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45984.566488773147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45984.566488773147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45984.566488773147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45984.566488773147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45984.566488773147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45984.566488773147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45984.566488773147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45984.566488773147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45984.566488773147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45984.566488773147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45984.566488773147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45984.566488773147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45984.566488773147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45984.566488773147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45984.566488773147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45984.566488773147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45984.566488773147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45984.566488773147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45984.566488773147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45984.566488773147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45984.566488773147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45984.566488773147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45984.566488773147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45984.566488773147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45984.566488773147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45984.566488773147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45984.566488773147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45984.566488773147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45984.566488773147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45984.566488773147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45984.566488773147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45984.566488773147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45984.566488773147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45984.566488773147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45984.566488773147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45984.566488773147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45984.566488773147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45984.566488773147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45984.566488773147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45984.566488773147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45984.566488773147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45984.566488773147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45984.566488773147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45984.566488773147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45984.566488773147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45984.566488773147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45984.566488773147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45984.566488773147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45984.566488773147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45984.566488773147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45984.566488773147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45984.566488773147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45984.566488773147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45984.566488773147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45984.566488773147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45984.566488773147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45984.566488773147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45984.566488773147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45984.566488773147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45984.566488773147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45984.566488773147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45984.566488773147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45984.566488773147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45984.566488773147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45984.566488773147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45984.566488773147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45984.566488773147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45984.566488773147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45984.566488773147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45984.566488773147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45984.566488773147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45984.566488773147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45984.566488773147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45984.566488773147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45984.566488773147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45984.566488773147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45984.566488773147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45984.566488773147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45984.566488773147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45984.566488773147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45984.566488773147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45984.566488773147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45984.566488773147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45984.566488773147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45984.566488773147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45984.566488773147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45984.566488773147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45984.566488773147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45984.566488773147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45984.566488773147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45984.566488773147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45984.566488773147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45984.566488773147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45984.566488773147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45984.566488773147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45984.566488773147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45984.566488773147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45984.566488773147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45984.566488773147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45984.566488773147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45984.566488773147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45984.566488773147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45984.566488773147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45984.566488773147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45984.566488773147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45984.566488773147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45984.566488773147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45984.566488773147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45984.566488773147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45984.566488773147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45984.566488773147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45984.566488773147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45984.566488773147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45984.566488773147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45984.566488773147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45984.566488773147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45984.566488773147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45984.566488773147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45984.566488773147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45984.566488773147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45984.566488773147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45984.566488773147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45984.566488773147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45984.566488773147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45984.566488773147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45984.566488773147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45984.566488773147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45984.566488773147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45984.566488773147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45984.566488773147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45984.566488773147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45984.566488773147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45984.566488773147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45984.566488773147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45984.566488773147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45984.566488773147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45984.566488773147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45984.566488773147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45984.566488773147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45984.566488773147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45984.566488773147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45984.566488773147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45984.566488773147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45984.566488773147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45984.566488773147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45984.566488773147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45984.566488773147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45984.566488773147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45984.566488773147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45984.566488773147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45984.566488773147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45984.566488773147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45984.566488773147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45984.566488773147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45984.566488773147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45984.566488773147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45984.566488773147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45984.566488773147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45984.566488773147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45984.566488773147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45984.566488773147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45984.566488773147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45984.566488773147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45984.566488773147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45984.566488773147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45984.566488773147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45984.566488773147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45984.566488773147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45984.566488773147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45984.566488773147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45984.566488773147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45984.566488773147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45984.566488773147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45984.566488773147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45984.566488773147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45984.566488773147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45984.566488773147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45984.566488773147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45984.566488773147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45984.566488773147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45984.566488773147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45984.566488773147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45984.566488773147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45984.566488773147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45984.566488773147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45984.566488773147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45984.566488773147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45984.566488773147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45984.566488773147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45984.566488773147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45984.566488773147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45984.566488773147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45984.566488773147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45984.566488773147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45984.566488773147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45984.566488773147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45984.566488773147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45984.566488773147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45984.566488773147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45984.566488773147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45984.566488773147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45984.566488773147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45984.566488773147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45984.566488773147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45984.566488773147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45984.566488773147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45984.566488773147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45984.566488773147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45984.566488773147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45984.566488773147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45984.566488773147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45984.566488773147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45984.566488773147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45984.566488773147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45984.566488773147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45984.566488773147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45984.566488773147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45984.566488773147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45984.566488773147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45984.566488773147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45984.566488773147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45984.566488773147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45984.566488773147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45984.566488773147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45984.566488773147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45984.566488773147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45984.566488773147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45984.566488773147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45984.566488773147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45984.566488773147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45984.566488773147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45984.566488773147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45984.566488773147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45984.566488773147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45984.566488773147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45984.566488773147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45984.566488773147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45984.566488773147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45984.566488773147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45984.566488773147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45984.566488773147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45984.566488773147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45984.566488773147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45984.566488773147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45984.566488773147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45984.566488773147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45984.566488773147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45984.566488773147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45984.566488773147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45984.566488773147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45984.566488773147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45984.566488773147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45984.566488773147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45984.566488773147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45984.566488773147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45984.566488773147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45984.566488773147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45984.566488773147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45984.566488773147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45984.566488773147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45984.566488773147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45984.566488773147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45984.566488773147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45984.566488773147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45984.566488773147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45984.566488773147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45984.566488773147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45984.566488773147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45984.566488773147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45984.566488773147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45984.566488773147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45984.566488773147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45984.566488773147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45984.566488773147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45984.566488773147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45984.566488773147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45984.566488773147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45984.566488773147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45984.566488773147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45984.566488773147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45984.566488773147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45984.566488773147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45984.566488773147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45984.566488773147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45984.566488773147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45984.566488773147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45984.566488773147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45984.566488773147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45984.566488773147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45984.566488773147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45984.566488773147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45984.566488773147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45984.566488773147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45984.566488773147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45984.566488773147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45984.566488773147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45984.566488773147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45984.566488773147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45984.566488773147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45984.566488773147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45984.566488773147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45984.566488773147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45984.566488773147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45984.566488773147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45984.566488773147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45984.566488773147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45984.566488773147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45984.566488773147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45984.566488773147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45984.566488773147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45984.566488773147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45984.566488773147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45984.566488773147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45984.566488773147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45984.566488773147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45984.566488773147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45984.566488773147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45984.566488773147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45984.566488773147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45984.566488773147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45984.566488773147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45984.566488773147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45984.566488773147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45984.566488773147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45984.566488773147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45984.566488773147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45984.566488773147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45984.566488773147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45984.566488773147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45984.566488773147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45984.566488773147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45984.566488773147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45984.566488773147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45984.566488773147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45984.566488773147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45984.566488773147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45984.566488773147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45984.566488773147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45984.566488773147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45984.566488773147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45984.566488773147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45984.566488773147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45984.566488773147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45984.566488773147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45984.566488773147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45984.566488773147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45984.566488773147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45984.566488773147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45984.566488773147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45984.566488773147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45984.566488773147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45984.566488773147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45984.566488773147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45984.566488773147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45984.566488773147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45984.566488773147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45984.566488773147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45984.566488773147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45984.566488773147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45984.566488773147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45984.566488773147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45984.566488773147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45984.566488773147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45984.566488773147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45984.566488773147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45984.566488773147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45984.566488773147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45984.566488773147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45984.566488773147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45984.566488773147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45984.566488773147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45984.566488773147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45984.566488773147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45984.566488773147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45984.566488773147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45984.566488773147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45984.566488773147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45984.566488773147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45984.566488773147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45984.566488773147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45984.566488773147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45984.566488773147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45984.566488773147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45984.566488773147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45984.566488773147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45984.566488773147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45984.566488773147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45984.566488773147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45984.566488773147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45984.566488773147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45984.566488773147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45984.566488773147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45984.566488773147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45984.566488773147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45984.566488773147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45984.566488773147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45984.566488773147</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A5" sqref="A5:XFD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92.734428587958973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58.377611458330648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35.90537766203488</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3.1931901620337158</v>
      </c>
      <c r="H5" s="122">
        <v>45981.360798611109</v>
      </c>
      <c r="I5" s="109" t="str">
        <f>IFERROR(VLOOKUP(D5,DB!A:F,6,0),"")</f>
        <v>SCECO</v>
      </c>
      <c r="J5" s="109" t="str">
        <f>IFERROR(VLOOKUP(D5,DB!A:G,7,0),"")</f>
        <v>Dead</v>
      </c>
      <c r="K5" s="109" t="s">
        <v>39121</v>
      </c>
      <c r="L5" s="109" t="str">
        <f>IFERROR(VLOOKUP(D5,DB!A:I,9,0),"")</f>
        <v>Latis</v>
      </c>
    </row>
    <row r="6" spans="1:13">
      <c r="A6" s="109" t="s">
        <v>39122</v>
      </c>
      <c r="B6" s="109" t="s">
        <v>5443</v>
      </c>
      <c r="C6" s="109">
        <v>1</v>
      </c>
      <c r="D6" s="109" t="s">
        <v>39123</v>
      </c>
      <c r="E6" s="109" t="s">
        <v>39021</v>
      </c>
      <c r="F6" s="122">
        <v>45984.531875000001</v>
      </c>
      <c r="G6" s="111">
        <f ca="1">IFERROR(NOW()-F6,"")</f>
        <v>3.4613773146702442E-2</v>
      </c>
      <c r="H6" s="122">
        <v>45984.501759259256</v>
      </c>
      <c r="I6" s="109" t="str">
        <f>IFERROR(VLOOKUP(D6,DB!A:F,6,0),"")</f>
        <v/>
      </c>
      <c r="J6" s="109" t="str">
        <f>IFERROR(VLOOKUP(D6,DB!A:G,7,0),"")</f>
        <v/>
      </c>
      <c r="K6" s="109" t="s">
        <v>39124</v>
      </c>
      <c r="L6" s="109" t="str">
        <f>IFERROR(VLOOKUP(D6,DB!A:I,9,0),"")</f>
        <v/>
      </c>
    </row>
    <row r="7" spans="1:13">
      <c r="A7" s="109" t="s">
        <v>39125</v>
      </c>
      <c r="B7" s="109" t="str">
        <f>IFERROR(VLOOKUP(D7,DB!A:K,11,0),"")</f>
        <v>R5</v>
      </c>
      <c r="C7" s="109">
        <v>1</v>
      </c>
      <c r="D7" s="109" t="s">
        <v>33299</v>
      </c>
      <c r="E7" s="109" t="s">
        <v>39100</v>
      </c>
      <c r="F7" s="122">
        <v>45984.533553240741</v>
      </c>
      <c r="G7" s="111">
        <f ca="1">IFERROR(NOW()-F7,"")</f>
        <v>3.2935532406554557E-2</v>
      </c>
      <c r="H7" s="122">
        <v>45984.527615740742</v>
      </c>
      <c r="I7" s="109" t="str">
        <f>IFERROR(VLOOKUP(D7,DB!A:F,6,0),"")</f>
        <v>SCECO</v>
      </c>
      <c r="J7" s="109" t="str">
        <f>IFERROR(VLOOKUP(D7,DB!A:G,7,0),"")</f>
        <v>Good</v>
      </c>
      <c r="K7" s="109" t="s">
        <v>39126</v>
      </c>
      <c r="L7" s="109" t="str">
        <f>IFERROR(VLOOKUP(D7,DB!A:I,9,0),"")</f>
        <v>Latis</v>
      </c>
    </row>
    <row r="8" spans="1:13">
      <c r="A8"/>
      <c r="B8" s="109" t="str">
        <f>IFERROR(VLOOKUP(D8,DB!A:K,11,0),"")</f>
        <v/>
      </c>
      <c r="C8" s="109"/>
      <c r="D8" s="109"/>
      <c r="E8" s="109"/>
      <c r="F8" s="109"/>
      <c r="G8" s="111">
        <f ca="1">IFERROR(NOW()-F8,"")</f>
        <v>45984.566488773147</v>
      </c>
      <c r="H8" s="109"/>
      <c r="I8" s="109" t="str">
        <f>IFERROR(VLOOKUP(D8,DB!A:F,6,0),"")</f>
        <v/>
      </c>
      <c r="J8" s="109" t="str">
        <f>IFERROR(VLOOKUP(D8,DB!A:G,7,0),"")</f>
        <v/>
      </c>
      <c r="K8" s="109"/>
      <c r="L8" s="109" t="str">
        <f>IFERROR(VLOOKUP(D8,DB!A:I,9,0),"")</f>
        <v/>
      </c>
    </row>
    <row r="9" spans="1:13">
      <c r="A9" s="109"/>
      <c r="B9" s="109" t="str">
        <f>IFERROR(VLOOKUP(D9,DB!A:K,11,0),"")</f>
        <v/>
      </c>
      <c r="C9" s="109"/>
      <c r="D9" s="150"/>
      <c r="E9" s="109"/>
      <c r="F9" s="109"/>
      <c r="G9" s="111">
        <f ca="1">IFERROR(NOW()-F9,"")</f>
        <v>45984.566488773147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45984.566488773147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45984.566488773147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45984.566488773147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45984.566488773147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45984.566488773147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45984.566488773147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45984.566488773147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45984.566488773147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45984.566488773147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45984.566488773147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45984.566488773147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45984.566488773147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45984.566488773147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45984.566488773147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45984.566488773147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45984.566488773147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45984.566488773147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45984.566488773147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45984.566488773147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45984.566488773147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45984.566488773147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45984.566488773147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45984.566488773147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45984.566488773147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45984.566488773147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45984.566488773147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45984.566488773147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45984.566488773147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45984.566488773147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45984.566488773147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45984.566488773147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45984.566488773147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45984.566488773147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45984.566488773147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45984.566488773147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45984.566488773147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45984.566488773147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45984.566488773147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45984.566488773147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45984.566488773147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45984.566488773147</v>
      </c>
      <c r="H50" s="109"/>
      <c r="I50" s="109" t="str">
        <f>IFERROR(VLOOKUP(D50,DB!A:F,6,0),"")</f>
        <v/>
      </c>
      <c r="J50" s="109" t="str">
        <f>IFERROR(VLOOKUP(D50,DB!A:G,7,0),"")</f>
        <v/>
      </c>
      <c r="K50" s="109"/>
      <c r="L50" s="109" t="str">
        <f>IFERROR(VLOOKUP(D50,DB!A:I,9,0),"")</f>
        <v/>
      </c>
    </row>
    <row r="51" spans="1:12">
      <c r="A51" s="125"/>
      <c r="B51" s="125" t="str">
        <f>IFERROR(VLOOKUP(D51,DB!A:K,11,0),"")</f>
        <v/>
      </c>
      <c r="C51" s="125"/>
      <c r="D51" s="125"/>
      <c r="E51" s="125"/>
      <c r="F51" s="126"/>
      <c r="G51" s="111">
        <f ca="1">IFERROR(NOW()-F51,"")</f>
        <v>45984.566488773147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45984.566488773147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45984.566488773147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45984.566488773147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45984.566488773147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45984.566488773147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45984.566488773147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45984.566488773147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45984.566488773147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45984.566488773147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45984.566488773147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45984.566488773147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45984.566488773147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45984.566488773147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45984.566488773147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45984.566488773147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45984.566488773147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45984.566488773147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45984.566488773147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45984.566488773147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45984.566488773147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45984.566488773147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45984.566488773147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45984.566488773147</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45984.566488773147</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45984.566488773147</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45984.566488773147</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45984.566488773147</v>
      </c>
      <c r="H78" s="126"/>
      <c r="I78" s="125" t="str">
        <f>IFERROR(VLOOKUP(D78,DB!A:F,6,0),"")</f>
        <v/>
      </c>
      <c r="J78" s="125" t="str">
        <f>IFERROR(VLOOKUP(D78,DB!A:G,7,0),"")</f>
        <v/>
      </c>
      <c r="K78" s="125"/>
      <c r="L78" s="125" t="str">
        <f>IFERROR(VLOOKUP(D78,DB!A:I,9,0),"")</f>
        <v/>
      </c>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45984.566488773147</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45984.566488773147</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45984.566488773147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45984.566488773147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45984.566488773147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45984.566488773147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45984.566488773147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45984.566488773147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45984.566488773147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45984.566488773147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45984.566488773147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45984.566488773147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45984.566488773147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45984.566488773147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45984.566488773147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45984.566488773147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45984.566488773147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45984.566488773147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45984.566488773147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45984.566488773147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45984.566488773147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45984.566488773147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45984.566488773147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45984.566488773147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45984.566488773147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45984.566488773147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45984.566488773147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45984.566488773147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45984.566488773147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45984.566488773147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45984.566488773147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45984.566488773147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45984.566488773147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45984.566488773147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45984.566488773147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45984.566488773147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45984.566488773147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45984.566488773147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45984.566488773147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45984.566488773147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45984.566488773147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45984.566488773147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45984.566488773147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45984.566488773147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