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364" documentId="120_S{2AC9BD13-BADA-5192-A53E-5A8FF88502F6}" xr6:coauthVersionLast="47" xr6:coauthVersionMax="47" xr10:uidLastSave="{CAC3BE76-0A45-491D-9D90-C6AA695C4F5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D2" i="3"/>
  <c r="D3" i="3"/>
  <c r="L3" i="4"/>
  <c r="L4" i="4"/>
  <c r="L5" i="4"/>
  <c r="L6" i="4"/>
  <c r="L7" i="4"/>
  <c r="L8" i="4"/>
  <c r="L9" i="4"/>
  <c r="L10" i="4"/>
  <c r="L11" i="4"/>
  <c r="L12" i="4"/>
  <c r="L13" i="4"/>
  <c r="L14" i="4"/>
  <c r="L15" i="4"/>
  <c r="L16" i="4"/>
  <c r="L17" i="4"/>
  <c r="L18" i="4"/>
  <c r="I3" i="4"/>
  <c r="J3" i="4"/>
  <c r="I4" i="4"/>
  <c r="J4" i="4"/>
  <c r="I5" i="4"/>
  <c r="J5"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7" i="3"/>
  <c r="D8" i="3"/>
  <c r="D10" i="3"/>
  <c r="D11"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<sst xmlns="http://schemas.openxmlformats.org/spreadsheetml/2006/main" count="180274" uniqueCount="39122">
  <si>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</si>
  <si>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</si>
  <si>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</si>
  <si>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</si>
  <si>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</si>
  <si>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</si>
  <si>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</si>
  <si>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</si>
  <si>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</si>
  <si>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</si>
  <si>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</si>
  <si>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</si>
  <si>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</si>
  <si>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</si>
  <si>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</si>
  <si>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</si>
  <si>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</si>
  <si>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</si>
  <si>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</si>
  <si>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</si>
  <si>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</si>
  <si>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</si>
  <si>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</si>
  <si>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</si>
  <si>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</si>
  <si>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</si>
  <si>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</si>
  <si>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</si>
  <si>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</si>
  <si>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</si>
  <si>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</si>
  <si>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</si>
  <si>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</si>
  <si>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</si>
  <si>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</si>
  <si>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</si>
  <si>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</si>
  <si>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</si>
  <si>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</si>
  <si>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</si>
  <si>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</si>
  <si>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</si>
  <si>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</si>
  <si>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</si>
  <si>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</si>
  <si>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</si>
  <si>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</si>
  <si>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</si>
  <si>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</si>
  <si>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</si>
  <si>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</si>
  <si>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</si>
  <si>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</si>
  <si>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</si>
  <si>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</si>
  <si>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</si>
  <si>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</si>
  <si>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</si>
  <si>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</si>
  <si>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</si>
  <si>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</si>
  <si>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</si>
  <si>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</si>
  <si>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</si>
  <si>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</si>
  <si>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</si>
  <si>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</si>
  <si>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</si>
  <si>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</si>
  <si>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</si>
  <si>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</si>
  <si>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</si>
  <si>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</si>
  <si>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</si>
  <si>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</si>
  <si>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</si>
  <si>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</si>
  <si>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</si>
  <si>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</si>
  <si>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</si>
  <si>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</si>
  <si>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</si>
  <si>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</si>
  <si>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</si>
  <si>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</si>
  <si>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</si>
  <si>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</si>
  <si>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</si>
  <si>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</si>
  <si>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</si>
  <si>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</si>
  <si>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</si>
  <si>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</si>
  <si>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</si>
  <si>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</si>
  <si>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</si>
  <si>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</si>
  <si>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</si>
  <si>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</si>
  <si>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</si>
  <si>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</si>
  <si>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</si>
  <si>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</si>
  <si>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</si>
  <si>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</si>
  <si>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</si>
  <si>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</si>
  <si>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</si>
  <si>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</si>
  <si>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</si>
  <si>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</si>
  <si>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</si>
  <si>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</si>
  <si>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</si>
  <si>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</si>
  <si>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</si>
  <si>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</si>
  <si>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</si>
  <si>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</si>
  <si>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</si>
  <si>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</si>
  <si>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</si>
  <si>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</si>
  <si>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</si>
  <si>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</si>
  <si>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</si>
  <si>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</si>
  <si>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</si>
  <si>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</si>
  <si>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</si>
  <si>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</si>
  <si>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</si>
  <si>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</si>
  <si>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</si>
  <si>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</si>
  <si>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</si>
  <si>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</si>
  <si>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</si>
  <si>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</si>
  <si>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</si>
  <si>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</si>
  <si>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</si>
  <si>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</si>
  <si>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</si>
  <si>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</si>
  <si>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</si>
  <si>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</si>
  <si>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</si>
  <si>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</si>
  <si>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</si>
  <si>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</si>
  <si>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</si>
  <si>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</si>
  <si>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</si>
  <si>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</si>
  <si>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</si>
  <si>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</si>
  <si>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</si>
  <si>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</si>
  <si>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</si>
  <si>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</si>
  <si>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</si>
  <si>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</si>
  <si>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</si>
  <si>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</si>
  <si>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</si>
  <si>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</si>
  <si>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</si>
  <si>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</si>
  <si>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</si>
  <si>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</si>
  <si>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</si>
  <si>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</si>
  <si>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</si>
  <si>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</si>
  <si>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</si>
  <si>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</si>
  <si>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</si>
  <si>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</si>
  <si>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</si>
  <si>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</si>
  <si>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</si>
  <si>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</si>
  <si>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</si>
  <si>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</si>
  <si>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</si>
  <si>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</si>
  <si>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</si>
  <si>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</si>
  <si>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</si>
  <si>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</si>
  <si>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</si>
  <si>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</si>
  <si>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</si>
  <si>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</si>
  <si>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</si>
  <si>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</si>
  <si>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</si>
  <si>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</si>
  <si>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</si>
  <si>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</si>
  <si>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</si>
  <si>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</si>
  <si>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</si>
  <si>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</si>
  <si>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</si>
  <si>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</si>
  <si>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</si>
  <si>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</si>
  <si>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</si>
  <si>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</si>
  <si>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</si>
  <si>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</si>
  <si>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</si>
  <si>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</si>
  <si>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</si>
  <si>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</si>
  <si>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</si>
  <si>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</si>
  <si>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</si>
  <si>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</si>
  <si>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</si>
  <si>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</si>
  <si>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</si>
  <si>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</si>
  <si>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</si>
  <si>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</si>
  <si>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</si>
  <si>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</si>
  <si>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</si>
  <si>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</si>
  <si>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</si>
  <si>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</si>
  <si>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</si>
  <si>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</si>
  <si>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</si>
  <si>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</si>
  <si>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</si>
  <si>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</si>
  <si>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</si>
  <si>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</si>
  <si>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</si>
  <si>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</si>
  <si>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</si>
  <si>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</si>
  <si>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</si>
  <si>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</si>
  <si>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</si>
  <si>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</si>
  <si>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</si>
  <si>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</si>
  <si>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</si>
  <si>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</si>
  <si>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</si>
  <si>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</si>
  <si>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</si>
  <si>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</si>
  <si>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</si>
  <si>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</si>
  <si>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</si>
  <si>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</si>
  <si>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</si>
  <si>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</si>
  <si>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</si>
  <si>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</si>
  <si>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</si>
  <si>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</si>
  <si>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</si>
  <si>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</si>
  <si>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</si>
  <si>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</si>
  <si>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</si>
  <si>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</si>
  <si>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</si>
  <si>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</si>
  <si>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</si>
  <si>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</si>
  <si>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</si>
  <si>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</si>
  <si>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</si>
  <si>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</si>
  <si>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</si>
  <si>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</si>
  <si>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</si>
  <si>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</si>
  <si>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</si>
  <si>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</si>
  <si>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</si>
  <si>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</si>
  <si>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</si>
  <si>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</si>
  <si>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</si>
  <si>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</si>
  <si>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</si>
  <si>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</si>
  <si>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</si>
  <si>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</si>
  <si>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</si>
  <si>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</si>
  <si>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</si>
  <si>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</si>
  <si>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</si>
  <si>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</si>
  <si>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</si>
  <si>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</si>
  <si>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</si>
  <si>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</si>
  <si>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</si>
  <si>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</si>
  <si>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</si>
  <si>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</si>
  <si>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</si>
  <si>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</si>
  <si>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</si>
  <si>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</si>
  <si>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</si>
  <si>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</si>
  <si>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</si>
  <si>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</si>
  <si>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</si>
  <si>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</si>
  <si>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</si>
  <si>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</si>
  <si>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</si>
  <si>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</si>
  <si>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</si>
  <si>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</si>
  <si>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</si>
  <si>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</si>
  <si>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</si>
  <si>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</si>
  <si>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</si>
  <si>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</si>
  <si>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</si>
  <si>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</si>
  <si>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</si>
  <si>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</si>
  <si>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</si>
  <si>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</si>
  <si>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</si>
  <si>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</si>
  <si>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</si>
  <si>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</si>
  <si>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</si>
  <si>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</si>
  <si>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</si>
  <si>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</si>
  <si>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</si>
  <si>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</si>
  <si>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</si>
  <si>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</si>
  <si>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</si>
  <si>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</si>
  <si>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</si>
  <si>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</si>
  <si>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</si>
  <si>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</si>
  <si>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</si>
  <si>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</si>
  <si>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</si>
  <si>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</si>
  <si>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</si>
  <si>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</si>
  <si>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</si>
  <si>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</si>
  <si>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</si>
  <si>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</si>
  <si>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</si>
  <si>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</si>
  <si>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</si>
  <si>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</si>
  <si>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</si>
  <si>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</si>
  <si>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</si>
  <si>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</si>
  <si>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</si>
  <si>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</si>
  <si>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</si>
  <si>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</si>
  <si>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</si>
  <si>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</si>
  <si>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</si>
  <si>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</si>
  <si>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</si>
  <si>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</si>
  <si>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</si>
  <si>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</si>
  <si>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</si>
  <si>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</si>
  <si>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</si>
  <si>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</si>
  <si>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</si>
  <si>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</si>
  <si>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</si>
  <si>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</si>
  <si>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</si>
  <si>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</si>
  <si>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</si>
  <si>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</si>
  <si>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</si>
  <si>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</si>
  <si>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</si>
  <si>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</si>
  <si>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</si>
  <si>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</si>
  <si>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</si>
  <si>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</si>
  <si>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</si>
  <si>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</si>
  <si>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</si>
  <si>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</si>
  <si>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</si>
  <si>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</si>
  <si>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</si>
  <si>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</si>
  <si>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</si>
  <si>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</si>
  <si>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</si>
  <si>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</si>
  <si>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</si>
  <si>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</si>
  <si>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</si>
  <si>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</si>
  <si>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</si>
  <si>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</si>
  <si>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</si>
  <si>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</si>
  <si>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</si>
  <si>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</si>
  <si>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</si>
  <si>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</si>
  <si>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</si>
  <si>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</si>
  <si>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</si>
  <si>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</si>
  <si>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</si>
  <si>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</si>
  <si>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</si>
  <si>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</si>
  <si>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</si>
  <si>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</si>
  <si>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</si>
  <si>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</si>
  <si>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</si>
  <si>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</si>
  <si>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</si>
  <si>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</si>
  <si>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</si>
  <si>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</si>
  <si>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</si>
  <si>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</si>
  <si>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</si>
  <si>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</si>
  <si>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</si>
  <si>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</si>
  <si>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</si>
  <si>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</si>
  <si>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</si>
  <si>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</si>
  <si>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</si>
  <si>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</si>
  <si>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</si>
  <si>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</si>
  <si>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</si>
  <si>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</si>
  <si>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</si>
  <si>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</si>
  <si>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</si>
  <si>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</si>
  <si>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</si>
  <si>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</si>
  <si>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</si>
  <si>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</si>
  <si>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</si>
  <si>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</si>
  <si>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</si>
  <si>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</si>
  <si>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</si>
  <si>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</si>
  <si>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</si>
  <si>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</si>
  <si>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</si>
  <si>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</si>
  <si>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</si>
  <si>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</si>
  <si>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</si>
  <si>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</si>
  <si>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</si>
  <si>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</si>
  <si>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</si>
  <si>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</si>
  <si>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</si>
  <si>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</si>
  <si>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</si>
  <si>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</si>
  <si>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</si>
  <si>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</si>
  <si>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</si>
  <si>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</si>
  <si>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</si>
  <si>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</si>
  <si>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</si>
  <si>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</si>
  <si>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</si>
  <si>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</si>
  <si>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</si>
  <si>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</si>
  <si>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</si>
  <si>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</si>
  <si>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</si>
  <si>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</si>
  <si>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</si>
  <si>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</si>
  <si>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</si>
  <si>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</si>
  <si>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</si>
  <si>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</si>
  <si>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</si>
  <si>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</si>
  <si>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</si>
  <si>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</si>
  <si>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</si>
  <si>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</si>
  <si>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</si>
  <si>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</si>
  <si>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</si>
  <si>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</si>
  <si>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</si>
  <si>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</si>
  <si>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</si>
  <si>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</si>
  <si>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</si>
  <si>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</si>
  <si>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</si>
  <si>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</si>
  <si>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</si>
  <si>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</si>
  <si>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</si>
  <si>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</si>
  <si>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</si>
  <si>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</si>
  <si>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</si>
  <si>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</si>
  <si>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</si>
  <si>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</si>
  <si>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</si>
  <si>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</si>
  <si>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</si>
  <si>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</si>
  <si>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</si>
  <si>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</si>
  <si>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</si>
  <si>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</si>
  <si>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</si>
  <si>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</si>
  <si>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</si>
  <si>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</si>
  <si>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</si>
  <si>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</si>
  <si>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</si>
  <si>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</si>
  <si>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</si>
  <si>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</si>
  <si>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</si>
  <si>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</si>
  <si>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</si>
  <si>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</si>
  <si>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</si>
  <si>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</si>
  <si>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</si>
  <si>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</si>
  <si>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</si>
  <si>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</si>
  <si>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</si>
  <si>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</si>
  <si>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</si>
  <si>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</si>
  <si>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</si>
  <si>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</si>
  <si>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</si>
  <si>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</si>
  <si>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</si>
  <si>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</si>
  <si>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</si>
  <si>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</si>
  <si>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</si>
  <si>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</si>
  <si>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</si>
  <si>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</si>
  <si>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</si>
  <si>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</si>
  <si>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</si>
  <si>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</si>
  <si>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</si>
  <si>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</si>
  <si>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</si>
  <si>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</si>
  <si>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</si>
  <si>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</si>
  <si>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</si>
  <si>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</si>
  <si>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</si>
  <si>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</si>
  <si>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</si>
  <si>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</si>
  <si>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</si>
  <si>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</si>
  <si>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</si>
  <si>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</si>
  <si>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</si>
  <si>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</si>
  <si>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</si>
  <si>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</si>
  <si>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</si>
  <si>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</si>
  <si>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</si>
  <si>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</si>
  <si>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</si>
  <si>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</si>
  <si>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</si>
  <si>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</si>
  <si>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</si>
  <si>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</si>
  <si>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</si>
  <si>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</si>
  <si>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</si>
  <si>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</si>
  <si>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</si>
  <si>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</si>
  <si>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</si>
  <si>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</si>
  <si>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</si>
  <si>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</si>
  <si>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</si>
  <si>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</si>
  <si>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</si>
  <si>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</si>
  <si>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</si>
  <si>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</si>
  <si>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</si>
  <si>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</si>
  <si>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</si>
  <si>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</si>
  <si>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</si>
  <si>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</si>
  <si>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</si>
  <si>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</si>
  <si>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</si>
  <si>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</si>
  <si>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</si>
  <si>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</si>
  <si>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</si>
  <si>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</si>
  <si>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</si>
  <si>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</si>
  <si>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</si>
  <si>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</si>
  <si>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</si>
  <si>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</si>
  <si>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</si>
  <si>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</si>
  <si>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</si>
  <si>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</si>
  <si>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</si>
  <si>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</si>
  <si>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</si>
  <si>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</si>
  <si>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</si>
  <si>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</si>
  <si>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</si>
  <si>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</si>
  <si>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</si>
  <si>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</si>
  <si>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</si>
  <si>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</si>
  <si>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</si>
  <si>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</si>
  <si>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</si>
  <si>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</si>
  <si>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</si>
  <si>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</si>
  <si>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</si>
  <si>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</si>
  <si>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</si>
  <si>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</si>
  <si>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</si>
  <si>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</si>
  <si>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</si>
  <si>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</si>
  <si>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</si>
  <si>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</si>
  <si>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</si>
  <si>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</si>
  <si>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</si>
  <si>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</si>
  <si>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</si>
  <si>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</si>
  <si>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</si>
  <si>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</si>
  <si>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</si>
  <si>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</si>
  <si>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</si>
  <si>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</si>
  <si>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</si>
  <si>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</si>
  <si>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</si>
  <si>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</si>
  <si>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</si>
  <si>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</si>
  <si>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</si>
  <si>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</si>
  <si>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</si>
  <si>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</si>
  <si>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</si>
  <si>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</si>
  <si>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</si>
  <si>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</si>
  <si>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</si>
  <si>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</si>
  <si>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</si>
  <si>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</si>
  <si>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</si>
  <si>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</si>
  <si>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</si>
  <si>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</si>
  <si>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</si>
  <si>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</si>
  <si>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</si>
  <si>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</si>
  <si>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</si>
  <si>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</si>
  <si>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</si>
  <si>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</si>
  <si>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</si>
  <si>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</si>
  <si>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</si>
  <si>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</si>
  <si>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</si>
  <si>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</si>
  <si>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</si>
  <si>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</si>
  <si>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</si>
  <si>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</si>
  <si>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</si>
  <si>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</si>
  <si>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</si>
  <si>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</si>
  <si>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</si>
  <si>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</si>
  <si>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</si>
  <si>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</si>
  <si>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</si>
  <si>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</si>
  <si>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</si>
  <si>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</si>
  <si>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</si>
  <si>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</si>
  <si>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</si>
  <si>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</si>
  <si>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</si>
  <si>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</si>
  <si>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</si>
  <si>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</si>
  <si>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</si>
  <si>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</si>
  <si>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</si>
  <si>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</si>
  <si>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</si>
  <si>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</si>
  <si>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</si>
  <si>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</si>
  <si>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</si>
  <si>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</si>
  <si>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</si>
  <si>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</si>
  <si>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</si>
  <si>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</si>
  <si>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</si>
  <si>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</si>
  <si>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</si>
  <si>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</si>
  <si>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</si>
  <si>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</si>
  <si>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</si>
  <si>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</si>
  <si>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</si>
  <si>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</si>
  <si>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</si>
  <si>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</si>
  <si>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</si>
  <si>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</si>
  <si>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</si>
  <si>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</si>
  <si>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</si>
  <si>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</si>
  <si>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</si>
  <si>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</si>
  <si>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</si>
  <si>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</si>
  <si>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</si>
  <si>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</si>
  <si>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</si>
  <si>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</si>
  <si>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</si>
  <si>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</si>
  <si>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</si>
  <si>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</si>
  <si>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</si>
  <si>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</si>
  <si>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</si>
  <si>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</si>
  <si>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</si>
  <si>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</si>
  <si>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</si>
  <si>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</si>
  <si>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</si>
  <si>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</si>
  <si>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</si>
  <si>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</si>
  <si>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</si>
  <si>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</si>
  <si>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</si>
  <si>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</si>
  <si>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</si>
  <si>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</si>
  <si>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</si>
  <si>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</si>
  <si>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</si>
  <si>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</si>
  <si>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</si>
  <si>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</si>
  <si>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</si>
  <si>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</si>
  <si>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</si>
  <si>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</si>
  <si>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</si>
  <si>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</si>
  <si>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</si>
  <si>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</si>
  <si>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</si>
  <si>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</si>
  <si>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</si>
  <si>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</si>
  <si>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</si>
  <si>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</si>
  <si>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</si>
  <si>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</si>
  <si>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</si>
  <si>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</si>
  <si>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</si>
  <si>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</si>
  <si>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</si>
  <si>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</si>
  <si>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</si>
  <si>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</si>
  <si>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</si>
  <si>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</si>
  <si>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</si>
  <si>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</si>
  <si>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</si>
  <si>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</si>
  <si>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</si>
  <si>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</si>
  <si>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</si>
  <si>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</si>
  <si>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</si>
  <si>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</si>
  <si>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</si>
  <si>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</si>
  <si>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</si>
  <si>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</si>
  <si>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</si>
  <si>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</si>
  <si>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</si>
  <si>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</si>
  <si>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</si>
  <si>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</si>
  <si>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</si>
  <si>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</si>
  <si>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</si>
  <si>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</si>
  <si>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</si>
  <si>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</si>
  <si>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</si>
  <si>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</si>
  <si>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</si>
  <si>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</si>
  <si>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</si>
  <si>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</si>
  <si>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</si>
  <si>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</si>
  <si>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</si>
  <si>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</si>
  <si>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</si>
  <si>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</si>
  <si>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</si>
  <si>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</si>
  <si>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</si>
  <si>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</si>
  <si>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</si>
  <si>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</si>
  <si>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</si>
  <si>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</si>
  <si>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</si>
  <si>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</si>
  <si>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</si>
  <si>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</si>
  <si>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</si>
  <si>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</si>
  <si>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</si>
  <si>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</si>
  <si>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</si>
  <si>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</si>
  <si>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</si>
  <si>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</si>
  <si>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</si>
  <si>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</si>
  <si>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</si>
  <si>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</si>
  <si>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</si>
  <si>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</si>
  <si>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</si>
  <si>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</si>
  <si>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</si>
  <si>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</si>
  <si>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</si>
  <si>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</si>
  <si>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</si>
  <si>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</si>
  <si>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</si>
  <si>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</si>
  <si>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</si>
  <si>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</si>
  <si>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</si>
  <si>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</si>
  <si>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</si>
  <si>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</si>
  <si>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</si>
  <si>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</si>
  <si>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</si>
  <si>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</si>
  <si>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</si>
  <si>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</si>
  <si>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</si>
  <si>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</si>
  <si>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</si>
  <si>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</si>
  <si>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</si>
  <si>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</si>
  <si>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</si>
  <si>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</si>
  <si>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</si>
  <si>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</si>
  <si>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</si>
  <si>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</si>
  <si>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</si>
  <si>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</si>
  <si>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</si>
  <si>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</si>
  <si>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</si>
  <si>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</si>
  <si>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</si>
  <si>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</si>
  <si>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</si>
  <si>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</si>
  <si>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</si>
  <si>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</si>
  <si>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</si>
  <si>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</si>
  <si>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</si>
  <si>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</si>
  <si>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</si>
  <si>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</si>
  <si>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</si>
  <si>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</si>
  <si>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</si>
  <si>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</si>
  <si>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</si>
  <si>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</si>
  <si>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</si>
  <si>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</si>
  <si>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</si>
  <si>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</si>
  <si>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</si>
  <si>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</si>
  <si>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</si>
  <si>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</si>
  <si>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</si>
  <si>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</si>
  <si>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</si>
  <si>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</si>
  <si>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</si>
  <si>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</si>
  <si>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</si>
  <si>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</si>
  <si>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</si>
  <si>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</si>
  <si>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</si>
  <si>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</si>
  <si>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</si>
  <si>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</si>
  <si>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</si>
  <si>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</si>
  <si>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</si>
  <si>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</si>
  <si>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</si>
  <si>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</si>
  <si>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</si>
  <si>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</si>
  <si>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</si>
  <si>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</si>
  <si>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</si>
  <si>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</si>
  <si>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</si>
  <si>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</si>
  <si>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</si>
  <si>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</si>
  <si>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</si>
  <si>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</si>
  <si>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</si>
  <si>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</si>
  <si>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</si>
  <si>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</si>
  <si>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</si>
  <si>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</si>
  <si>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</si>
  <si>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</si>
  <si>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</si>
  <si>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</si>
  <si>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</si>
  <si>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</si>
  <si>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</si>
  <si>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</si>
  <si>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</si>
  <si>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</si>
  <si>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</si>
  <si>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</si>
  <si>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</si>
  <si>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</si>
  <si>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</si>
  <si>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</si>
  <si>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</si>
  <si>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</si>
  <si>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</si>
  <si>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</si>
  <si>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</si>
  <si>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</si>
  <si>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</si>
  <si>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</si>
  <si>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</si>
  <si>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</si>
  <si>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</si>
  <si>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</si>
  <si>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</si>
  <si>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</si>
  <si>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</si>
  <si>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</si>
  <si>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</si>
  <si>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</si>
  <si>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</si>
  <si>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</si>
  <si>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</si>
  <si>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</si>
  <si>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</si>
  <si>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</si>
  <si>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</si>
  <si>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</si>
  <si>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</si>
  <si>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</si>
  <si>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</si>
  <si>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</si>
  <si>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</si>
  <si>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</si>
  <si>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</si>
  <si>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</si>
  <si>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</si>
  <si>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</si>
  <si>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</si>
  <si>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</si>
  <si>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</si>
  <si>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</si>
  <si>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</si>
  <si>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</si>
  <si>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</si>
  <si>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</si>
  <si>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</si>
  <si>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</si>
  <si>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</si>
  <si>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</si>
  <si>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</si>
  <si>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</si>
  <si>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</si>
  <si>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</si>
  <si>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</si>
  <si>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</si>
  <si>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</si>
  <si>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</si>
  <si>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</si>
  <si>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</si>
  <si>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</si>
  <si>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</si>
  <si>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</si>
  <si>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</si>
  <si>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</si>
  <si>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</si>
  <si>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</si>
  <si>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</si>
  <si>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</si>
  <si>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</si>
  <si>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</si>
  <si>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</si>
  <si>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</si>
  <si>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</si>
  <si>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</si>
  <si>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</si>
  <si>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</si>
  <si>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</si>
  <si>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</si>
  <si>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</si>
  <si>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</si>
  <si>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</si>
  <si>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</si>
  <si>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</si>
  <si>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</si>
  <si>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</si>
  <si>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</si>
  <si>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</si>
  <si>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</si>
  <si>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</si>
  <si>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</si>
  <si>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</si>
  <si>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</si>
  <si>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</si>
  <si>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</si>
  <si>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</si>
  <si>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</si>
  <si>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</si>
  <si>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</si>
  <si>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</si>
  <si>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</si>
  <si>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</si>
  <si>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</si>
  <si>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</si>
  <si>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</si>
  <si>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</si>
  <si>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</si>
  <si>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</si>
  <si>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</si>
  <si>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</si>
  <si>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</si>
  <si>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</si>
  <si>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</si>
  <si>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</si>
  <si>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</si>
  <si>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</si>
  <si>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</si>
  <si>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</si>
  <si>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</si>
  <si>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</si>
  <si>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</si>
  <si>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</si>
  <si>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</si>
  <si>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</si>
  <si>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</si>
  <si>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</si>
  <si>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</si>
  <si>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</si>
  <si>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</si>
  <si>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</si>
  <si>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</si>
  <si>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</si>
  <si>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</si>
  <si>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</si>
  <si>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</si>
  <si>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</si>
  <si>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</si>
  <si>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</si>
  <si>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</si>
  <si>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</si>
  <si>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</si>
  <si>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</si>
  <si>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</si>
  <si>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</si>
  <si>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</si>
  <si>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</si>
  <si>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</si>
  <si>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</si>
  <si>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</si>
  <si>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</si>
  <si>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</si>
  <si>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</si>
  <si>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</si>
  <si>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</si>
  <si>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</si>
  <si>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</si>
  <si>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</si>
  <si>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</si>
  <si>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</si>
  <si>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</si>
  <si>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</si>
  <si>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</si>
  <si>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</si>
  <si>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</si>
  <si>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</si>
  <si>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</si>
  <si>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</si>
  <si>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</si>
  <si>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</si>
  <si>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</si>
  <si>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</si>
  <si>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</si>
  <si>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</si>
  <si>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</si>
  <si>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</si>
  <si>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</si>
  <si>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</si>
  <si>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</si>
  <si>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</si>
  <si>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</si>
  <si>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</si>
  <si>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</si>
  <si>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</si>
  <si>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</si>
  <si>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</si>
  <si>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</si>
  <si>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</si>
  <si>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</si>
  <si>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</si>
  <si>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</si>
  <si>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</si>
  <si>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</si>
  <si>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</si>
  <si>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</si>
  <si>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</si>
  <si>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</si>
  <si>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</si>
  <si>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</si>
  <si>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</si>
  <si>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</si>
  <si>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</si>
  <si>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</si>
  <si>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</si>
  <si>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</si>
  <si>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</si>
  <si>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</si>
  <si>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</si>
  <si>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</si>
  <si>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</si>
  <si>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</si>
  <si>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</si>
  <si>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</si>
  <si>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</si>
  <si>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</si>
  <si>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</si>
  <si>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</si>
  <si>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</si>
  <si>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</si>
  <si>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</si>
  <si>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</si>
  <si>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</si>
  <si>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</si>
  <si>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</si>
  <si>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</si>
  <si>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</si>
  <si>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</si>
  <si>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</si>
  <si>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</si>
  <si>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</si>
  <si>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</si>
  <si>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</si>
  <si>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</si>
  <si>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</si>
  <si>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</si>
  <si>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</si>
  <si>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</si>
  <si>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</si>
  <si>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</si>
  <si>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</si>
  <si>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</si>
  <si>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</si>
  <si>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</si>
  <si>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</si>
  <si>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</si>
  <si>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</si>
  <si>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</si>
  <si>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</si>
  <si>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</si>
  <si>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</si>
  <si>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</si>
  <si>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</si>
  <si>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</si>
  <si>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</si>
  <si>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</si>
  <si>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</si>
  <si>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</si>
  <si>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</si>
  <si>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</si>
  <si>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</si>
  <si>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</si>
  <si>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</si>
  <si>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</si>
  <si>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</si>
  <si>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</si>
  <si>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</si>
  <si>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</si>
  <si>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</si>
  <si>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</si>
  <si>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</si>
  <si>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</si>
  <si>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</si>
  <si>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</si>
  <si>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</si>
  <si>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</si>
  <si>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</si>
  <si>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</si>
  <si>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</si>
  <si>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</si>
  <si>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</si>
  <si>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</si>
  <si>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</si>
  <si>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</si>
  <si>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</si>
  <si>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</si>
  <si>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</si>
  <si>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</si>
  <si>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</si>
  <si>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</si>
  <si>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</si>
  <si>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</si>
  <si>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</si>
  <si>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</si>
  <si>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</si>
  <si>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</si>
  <si>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</si>
  <si>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</si>
  <si>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</si>
  <si>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</si>
  <si>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</si>
  <si>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</si>
  <si>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</si>
  <si>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</si>
  <si>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</si>
  <si>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</si>
  <si>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</si>
  <si>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</si>
  <si>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</si>
  <si>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</si>
  <si>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</si>
  <si>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</si>
  <si>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</si>
  <si>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</si>
  <si>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</si>
  <si>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</si>
  <si>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</si>
  <si>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</si>
  <si>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</si>
  <si>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</si>
  <si>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</si>
  <si>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</si>
  <si>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</si>
  <si>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</si>
  <si>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</si>
  <si>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</si>
  <si>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</si>
  <si>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</si>
  <si>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</si>
  <si>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</si>
  <si>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</si>
  <si>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</si>
  <si>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</si>
  <si>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</si>
  <si>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</si>
  <si>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</si>
  <si>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</si>
  <si>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</si>
  <si>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</si>
  <si>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</si>
  <si>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</si>
  <si>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</si>
  <si>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</si>
  <si>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</si>
  <si>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</si>
  <si>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</si>
  <si>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</si>
  <si>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</si>
  <si>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</si>
  <si>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</si>
  <si>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</si>
  <si>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</si>
  <si>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</si>
  <si>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</si>
  <si>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</si>
  <si>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</si>
  <si>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</si>
  <si>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</si>
  <si>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</si>
  <si>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</si>
  <si>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</si>
  <si>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</si>
  <si>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</si>
  <si>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</si>
  <si>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</si>
  <si>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</si>
  <si>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</si>
  <si>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</si>
  <si>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</si>
  <si>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</si>
  <si>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</si>
  <si>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</si>
  <si>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</si>
  <si>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</si>
  <si>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</si>
  <si>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</si>
  <si>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</si>
  <si>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</si>
  <si>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</si>
  <si>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</si>
  <si>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</si>
  <si>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</si>
  <si>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</si>
  <si>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</si>
  <si>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</si>
  <si>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</si>
  <si>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</si>
  <si>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</si>
  <si>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</si>
  <si>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</si>
  <si>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</si>
  <si>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</si>
  <si>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</si>
  <si>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</si>
  <si>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</si>
  <si>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</si>
  <si>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</si>
  <si>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</si>
  <si>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</si>
  <si>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</si>
  <si>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</si>
  <si>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</si>
  <si>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</si>
  <si>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</si>
  <si>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</si>
  <si>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</si>
  <si>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</si>
  <si>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</si>
  <si>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</si>
  <si>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</si>
  <si>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</si>
  <si>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</si>
  <si>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</si>
  <si>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</si>
  <si>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</si>
  <si>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</si>
  <si>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</si>
  <si>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</si>
  <si>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</si>
  <si>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</si>
  <si>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</si>
  <si>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</si>
  <si>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</si>
  <si>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</si>
  <si>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</si>
  <si>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</si>
  <si>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</si>
  <si>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</si>
  <si>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</si>
  <si>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</si>
  <si>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</si>
  <si>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</si>
  <si>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</si>
  <si>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</si>
  <si>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</si>
  <si>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</si>
  <si>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</si>
  <si>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</si>
  <si>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</si>
  <si>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</si>
  <si>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</si>
  <si>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</si>
  <si>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</si>
  <si>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</si>
  <si>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</si>
  <si>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</si>
  <si>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</si>
  <si>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</si>
  <si>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</si>
  <si>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</si>
  <si>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</si>
  <si>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</si>
  <si>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</si>
  <si>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</si>
  <si>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</si>
  <si>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</si>
  <si>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</si>
  <si>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</si>
  <si>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</si>
  <si>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</si>
  <si>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</si>
  <si>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</si>
  <si>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</si>
  <si>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</si>
  <si>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</si>
  <si>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</si>
  <si>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</si>
  <si>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</si>
  <si>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</si>
  <si>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</si>
  <si>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</si>
  <si>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</si>
  <si>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</si>
  <si>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</si>
  <si>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</si>
  <si>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</si>
  <si>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</si>
  <si>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</si>
  <si>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</si>
  <si>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</si>
  <si>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</si>
  <si>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</si>
  <si>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</si>
  <si>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</si>
  <si>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</si>
  <si>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</si>
  <si>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</si>
  <si>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</si>
  <si>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</si>
  <si>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</si>
  <si>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</si>
  <si>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</si>
  <si>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</si>
  <si>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</si>
  <si>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</si>
  <si>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</si>
  <si>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</si>
  <si>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</si>
  <si>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</si>
  <si>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</si>
  <si>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</si>
  <si>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</si>
  <si>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</si>
  <si>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</si>
  <si>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</si>
  <si>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</si>
  <si>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</si>
  <si>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</si>
  <si>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</si>
  <si>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</si>
  <si>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</si>
  <si>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</si>
  <si>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</si>
  <si>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</si>
  <si>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</si>
  <si>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</si>
  <si>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</si>
  <si>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</si>
  <si>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</si>
  <si>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</si>
  <si>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</si>
  <si>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</si>
  <si>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</si>
  <si>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</si>
  <si>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</si>
  <si>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</si>
  <si>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</si>
  <si>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</si>
  <si>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</si>
  <si>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</si>
  <si>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</si>
  <si>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</si>
  <si>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</si>
  <si>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</si>
  <si>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</si>
  <si>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</si>
  <si>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</si>
  <si>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</si>
  <si>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</si>
  <si>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</si>
  <si>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</si>
  <si>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</si>
  <si>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</si>
  <si>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</si>
  <si>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</si>
  <si>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</si>
  <si>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</si>
  <si>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</si>
  <si>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</si>
  <si>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</si>
  <si>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</si>
  <si>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</si>
  <si>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</si>
  <si>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</si>
  <si>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</si>
  <si>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</si>
  <si>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</si>
  <si>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</si>
  <si>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</si>
  <si>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</si>
  <si>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</si>
  <si>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</si>
  <si>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</si>
  <si>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</si>
  <si>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</si>
  <si>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</si>
  <si>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</si>
  <si>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</si>
  <si>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</si>
  <si>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</si>
  <si>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</si>
  <si>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</si>
  <si>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</si>
  <si>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</si>
  <si>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</si>
  <si>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</si>
  <si>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</si>
  <si>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</si>
  <si>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</si>
  <si>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</si>
  <si>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</si>
  <si>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</si>
  <si>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</si>
  <si>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</si>
  <si>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</si>
  <si>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</si>
  <si>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</si>
  <si>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</si>
  <si>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</si>
  <si>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</si>
  <si>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</si>
  <si>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</si>
  <si>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</si>
  <si>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</si>
  <si>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</si>
  <si>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</si>
  <si>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</si>
  <si>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</si>
  <si>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</si>
  <si>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</si>
  <si>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</si>
  <si>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</si>
  <si>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</si>
  <si>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</si>
  <si>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</si>
  <si>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</si>
  <si>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</si>
  <si>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</si>
  <si>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</si>
  <si>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</si>
  <si>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</si>
  <si>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</si>
  <si>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</si>
  <si>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</si>
  <si>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</si>
  <si>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</si>
  <si>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</si>
  <si>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</si>
  <si>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</si>
  <si>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</si>
  <si>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</si>
  <si>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</si>
  <si>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</si>
  <si>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</si>
  <si>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</si>
  <si>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</si>
  <si>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</si>
  <si>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</si>
  <si>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</si>
  <si>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</si>
  <si>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</si>
  <si>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</si>
  <si>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</si>
  <si>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</si>
  <si>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</si>
  <si>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</si>
  <si>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</si>
  <si>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</si>
  <si>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</si>
  <si>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</si>
  <si>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</si>
  <si>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</si>
  <si>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</si>
  <si>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</si>
  <si>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</si>
  <si>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</si>
  <si>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</si>
  <si>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</si>
  <si>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</si>
  <si>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</si>
  <si>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</si>
  <si>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</si>
  <si>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</si>
  <si>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</si>
  <si>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</si>
  <si>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</si>
  <si>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</si>
  <si>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</si>
  <si>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</si>
  <si>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</si>
  <si>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</si>
  <si>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</si>
  <si>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</si>
  <si>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</si>
  <si>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</si>
  <si>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</si>
  <si>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</si>
  <si>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</si>
  <si>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</si>
  <si>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</si>
  <si>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</si>
  <si>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</si>
  <si>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</si>
  <si>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</si>
  <si>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</si>
  <si>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</si>
  <si>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</si>
  <si>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</si>
  <si>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</si>
  <si>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</si>
  <si>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</si>
  <si>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</si>
  <si>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</si>
  <si>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</si>
  <si>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</si>
  <si>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</si>
  <si>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</si>
  <si>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</si>
  <si>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</si>
  <si>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</si>
  <si>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</si>
  <si>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</si>
  <si>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</si>
  <si>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</si>
  <si>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</si>
  <si>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</si>
  <si>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</si>
  <si>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</si>
  <si>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</si>
  <si>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</si>
  <si>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</si>
  <si>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</si>
  <si>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</si>
  <si>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</si>
  <si>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</si>
  <si>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</si>
  <si>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</si>
  <si>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</si>
  <si>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</si>
  <si>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</si>
  <si>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</si>
  <si>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</si>
  <si>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</si>
  <si>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</si>
  <si>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</si>
  <si>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</si>
  <si>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</si>
  <si>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</si>
  <si>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</si>
  <si>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</si>
  <si>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</si>
  <si>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</si>
  <si>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</si>
  <si>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</si>
  <si>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</si>
  <si>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</si>
  <si>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</si>
  <si>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</si>
  <si>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</si>
  <si>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</si>
  <si>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</si>
  <si>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</si>
  <si>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</si>
  <si>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</si>
  <si>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</si>
  <si>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</si>
  <si>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</si>
  <si>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</si>
  <si>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</si>
  <si>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</si>
  <si>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</si>
  <si>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</si>
  <si>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</si>
  <si>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</si>
  <si>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</si>
  <si>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</si>
  <si>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</si>
  <si>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</si>
  <si>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</si>
  <si>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</si>
  <si>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</si>
  <si>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</si>
  <si>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</si>
  <si>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</si>
  <si>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</si>
  <si>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</si>
  <si>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</si>
  <si>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</si>
  <si>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</si>
  <si>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</si>
  <si>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</si>
  <si>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</si>
  <si>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</si>
  <si>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</si>
  <si>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</si>
  <si>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</si>
  <si>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</si>
  <si>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</si>
  <si>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</si>
  <si>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</si>
  <si>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</si>
  <si>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</si>
  <si>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</si>
  <si>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</si>
  <si>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</si>
  <si>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</si>
  <si>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</si>
  <si>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</si>
  <si>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</si>
  <si>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</si>
  <si>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</si>
  <si>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</si>
  <si>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</si>
  <si>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</si>
  <si>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</si>
  <si>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</si>
  <si>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</si>
  <si>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</si>
  <si>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</si>
  <si>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</si>
  <si>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</si>
  <si>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</si>
  <si>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</si>
  <si>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</si>
  <si>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</si>
  <si>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</si>
  <si>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</si>
  <si>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</si>
  <si>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</si>
  <si>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</si>
  <si>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</si>
  <si>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</si>
  <si>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</si>
  <si>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</si>
  <si>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</si>
  <si>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</si>
  <si>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</si>
  <si>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</si>
  <si>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</si>
  <si>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</si>
  <si>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</si>
  <si>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</si>
  <si>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</si>
  <si>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</si>
  <si>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</si>
  <si>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</si>
  <si>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</si>
  <si>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</si>
  <si>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</si>
  <si>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</si>
  <si>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</si>
  <si>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</si>
  <si>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</si>
  <si>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</si>
  <si>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</si>
  <si>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</si>
  <si>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</si>
  <si>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</si>
  <si>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</si>
  <si>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</si>
  <si>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</si>
  <si>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</si>
  <si>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</si>
  <si>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</si>
  <si>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</si>
  <si>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</si>
  <si>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</si>
  <si>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</si>
  <si>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</si>
  <si>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</si>
  <si>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</si>
  <si>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</si>
  <si>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</si>
  <si>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</si>
  <si>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</si>
  <si>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</si>
  <si>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</si>
  <si>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</si>
  <si>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</si>
  <si>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</si>
  <si>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</si>
  <si>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</si>
  <si>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</si>
  <si>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</si>
  <si>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</si>
  <si>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</si>
  <si>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</si>
  <si>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</si>
  <si>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</si>
  <si>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</si>
  <si>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</si>
  <si>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</si>
  <si>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</si>
  <si>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</si>
  <si>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</si>
  <si>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</si>
  <si>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</si>
  <si>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</si>
  <si>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</si>
  <si>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</si>
  <si>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</si>
  <si>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</si>
  <si>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</si>
  <si>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</si>
  <si>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</si>
  <si>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</si>
  <si>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</si>
  <si>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</si>
  <si>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</si>
  <si>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</si>
  <si>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</si>
  <si>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</si>
  <si>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</si>
  <si>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</si>
  <si>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</si>
  <si>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</si>
  <si>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</si>
  <si>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</si>
  <si>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</si>
  <si>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</si>
  <si>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</si>
  <si>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</si>
  <si>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</si>
  <si>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</si>
  <si>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</si>
  <si>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</si>
  <si>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</si>
  <si>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</si>
  <si>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</si>
  <si>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</si>
  <si>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</si>
  <si>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</si>
  <si>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</si>
  <si>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</si>
  <si>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</si>
  <si>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</si>
  <si>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</si>
  <si>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</si>
  <si>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</si>
  <si>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</si>
  <si>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</si>
  <si>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</si>
  <si>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</si>
  <si>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</si>
  <si>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</si>
  <si>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</si>
  <si>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</si>
  <si>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</si>
  <si>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</si>
  <si>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</si>
  <si>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</si>
  <si>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</si>
  <si>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</si>
  <si>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</si>
  <si>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</si>
  <si>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</si>
  <si>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</si>
  <si>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</si>
  <si>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</si>
  <si>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</si>
  <si>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</si>
  <si>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</si>
  <si>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</si>
  <si>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</si>
  <si>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</si>
  <si>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</si>
  <si>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</si>
  <si>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</si>
  <si>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</si>
  <si>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</si>
  <si>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</si>
  <si>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</si>
  <si>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</si>
  <si>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</si>
  <si>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</si>
  <si>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</si>
  <si>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</si>
  <si>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</si>
  <si>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</si>
  <si>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</si>
  <si>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</si>
  <si>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</si>
  <si>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</si>
  <si>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</si>
  <si>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</si>
  <si>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</si>
  <si>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</si>
  <si>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</si>
  <si>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</si>
  <si>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</si>
  <si>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</si>
  <si>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</si>
  <si>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</si>
  <si>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</si>
  <si>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</si>
  <si>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</si>
  <si>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</si>
  <si>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</si>
  <si>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</si>
  <si>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</si>
  <si>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</si>
  <si>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</si>
  <si>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</si>
  <si>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</si>
  <si>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</si>
  <si>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</si>
  <si>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</si>
  <si>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</si>
  <si>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</si>
  <si>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</si>
  <si>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</si>
  <si>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</si>
  <si>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</si>
  <si>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</si>
  <si>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</si>
  <si>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</si>
  <si>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</si>
  <si>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</si>
  <si>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</si>
  <si>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</si>
  <si>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</si>
  <si>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</si>
  <si>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</si>
  <si>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</si>
  <si>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</si>
  <si>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</si>
  <si>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</si>
  <si>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</si>
  <si>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</si>
  <si>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</si>
  <si>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</si>
  <si>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</si>
  <si>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</si>
  <si>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</si>
  <si>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</si>
  <si>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</si>
  <si>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</si>
  <si>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</si>
  <si>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</si>
  <si>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</si>
  <si>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</si>
  <si>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</si>
  <si>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</si>
  <si>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</si>
  <si>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</si>
  <si>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</si>
  <si>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</si>
  <si>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</si>
  <si>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</si>
  <si>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</si>
  <si>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</si>
  <si>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</si>
  <si>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</si>
  <si>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</si>
  <si>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</si>
  <si>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</si>
  <si>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</si>
  <si>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</si>
  <si>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</si>
  <si>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</si>
  <si>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</si>
  <si>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</si>
  <si>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</si>
  <si>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</si>
  <si>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</si>
  <si>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</si>
  <si>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</si>
  <si>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</si>
  <si>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</si>
  <si>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</si>
  <si>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</si>
  <si>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</si>
  <si>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</si>
  <si>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</si>
  <si>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</si>
  <si>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</si>
  <si>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</si>
  <si>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</si>
  <si>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</si>
  <si>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</si>
  <si>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</si>
  <si>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</si>
  <si>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</si>
  <si>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</si>
  <si>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</si>
  <si>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</si>
  <si>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</si>
  <si>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</si>
  <si>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</si>
  <si>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</si>
  <si>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</si>
  <si>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</si>
  <si>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</si>
  <si>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</si>
  <si>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</si>
  <si>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</si>
  <si>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</si>
  <si>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</si>
  <si>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</si>
  <si>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</si>
  <si>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</si>
  <si>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</si>
  <si>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</si>
  <si>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</si>
  <si>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</si>
  <si>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</si>
  <si>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</si>
  <si>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</si>
  <si>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</si>
  <si>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</si>
  <si>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</si>
  <si>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</si>
  <si>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</si>
  <si>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</si>
  <si>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</si>
  <si>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</si>
  <si>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</si>
  <si>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</si>
  <si>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</si>
  <si>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</si>
  <si>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</si>
  <si>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</si>
  <si>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</si>
  <si>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</si>
  <si>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</si>
  <si>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</si>
  <si>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</si>
  <si>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</si>
  <si>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</si>
  <si>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</si>
  <si>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</si>
  <si>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</si>
  <si>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</si>
  <si>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</si>
  <si>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</si>
  <si>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</si>
  <si>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</si>
  <si>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</si>
  <si>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</si>
  <si>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</si>
  <si>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</si>
  <si>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</si>
  <si>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</si>
  <si>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</si>
  <si>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</si>
  <si>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</si>
  <si>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</si>
  <si>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</si>
  <si>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</si>
  <si>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</si>
  <si>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</si>
  <si>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</si>
  <si>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</si>
  <si>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</si>
  <si>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</si>
  <si>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</si>
  <si>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</si>
  <si>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</si>
  <si>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</si>
  <si>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</si>
  <si>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</si>
  <si>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</si>
  <si>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</si>
  <si>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</si>
  <si>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</si>
  <si>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</si>
  <si>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</si>
  <si>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</si>
  <si>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</si>
  <si>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</si>
  <si>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</si>
  <si>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</si>
  <si>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</si>
  <si>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</si>
  <si>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</si>
  <si>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</si>
  <si>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</si>
  <si>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</si>
  <si>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</si>
  <si>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</si>
  <si>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</si>
  <si>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</si>
  <si>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</si>
  <si>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</si>
  <si>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</si>
  <si>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</si>
  <si>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</si>
  <si>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</si>
  <si>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</si>
  <si>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</si>
  <si>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</si>
  <si>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</si>
  <si>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</si>
  <si>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</si>
  <si>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</si>
  <si>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</si>
  <si>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</si>
  <si>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</si>
  <si>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</si>
  <si>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</si>
  <si>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</si>
  <si>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</si>
  <si>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</si>
  <si>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</si>
  <si>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</si>
  <si>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</si>
  <si>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</si>
  <si>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</si>
  <si>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</si>
  <si>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</si>
  <si>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</si>
  <si>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</si>
  <si>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</si>
  <si>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</si>
  <si>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</si>
  <si>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</si>
  <si>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</si>
  <si>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</si>
  <si>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</si>
  <si>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</si>
  <si>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</si>
  <si>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</si>
  <si>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</si>
  <si>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</si>
  <si>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</si>
  <si>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</si>
  <si>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</si>
  <si>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</si>
  <si>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</si>
  <si>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</si>
  <si>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</si>
  <si>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</si>
  <si>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</si>
  <si>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</si>
  <si>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</si>
  <si>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</si>
  <si>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</si>
  <si>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</si>
  <si>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</si>
  <si>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</si>
  <si>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</si>
  <si>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</si>
  <si>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</si>
  <si>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</si>
  <si>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</si>
  <si>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</si>
  <si>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</si>
  <si>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</si>
  <si>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</si>
  <si>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</si>
  <si>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</si>
  <si>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</si>
  <si>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</si>
  <si>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</si>
  <si>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</si>
  <si>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</si>
  <si>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</si>
  <si>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</si>
  <si>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</si>
  <si>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</si>
  <si>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</si>
  <si>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</si>
  <si>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</si>
  <si>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</si>
  <si>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</si>
  <si>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</si>
  <si>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</si>
  <si>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</si>
  <si>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</si>
  <si>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</si>
  <si>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</si>
  <si>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</si>
  <si>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</si>
  <si>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</si>
  <si>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</si>
  <si>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</si>
  <si>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</si>
  <si>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</si>
  <si>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</si>
  <si>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</si>
  <si>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</si>
  <si>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</si>
  <si>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</si>
  <si>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</si>
  <si>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</si>
  <si>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</si>
  <si>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</si>
  <si>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</si>
  <si>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</si>
  <si>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</si>
  <si>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</si>
  <si>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</si>
  <si>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</si>
  <si>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</si>
  <si>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</si>
  <si>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</si>
  <si>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</si>
  <si>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</si>
  <si>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</si>
  <si>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</si>
  <si>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</si>
  <si>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</si>
  <si>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</si>
  <si>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</si>
  <si>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</si>
  <si>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</si>
  <si>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</si>
  <si>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</si>
  <si>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</si>
  <si>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</si>
  <si>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</si>
  <si>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</si>
  <si>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</si>
  <si>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</si>
  <si>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</si>
  <si>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</si>
  <si>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</si>
  <si>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</si>
  <si>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</si>
  <si>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</si>
  <si>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</si>
  <si>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</si>
  <si>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</si>
  <si>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</si>
  <si>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</si>
  <si>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</si>
  <si>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</si>
  <si>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</si>
  <si>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</si>
  <si>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</si>
  <si>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</si>
  <si>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</si>
  <si>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</si>
  <si>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</si>
  <si>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</si>
  <si>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</si>
  <si>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</si>
  <si>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</si>
  <si>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</si>
  <si>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</si>
  <si>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</si>
  <si>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</si>
  <si>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</si>
  <si>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</si>
  <si>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</si>
  <si>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</si>
  <si>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</si>
  <si>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</si>
  <si>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</si>
  <si>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</si>
  <si>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</si>
  <si>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</si>
  <si>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</si>
  <si>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</si>
  <si>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</si>
  <si>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</si>
  <si>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</si>
  <si>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</si>
  <si>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</si>
  <si>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</si>
  <si>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</si>
  <si>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</si>
  <si>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</si>
  <si>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</si>
  <si>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</si>
  <si>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</si>
  <si>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</si>
  <si>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</si>
  <si>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</si>
  <si>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</si>
  <si>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</si>
  <si>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</si>
  <si>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</si>
  <si>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</si>
  <si>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</si>
  <si>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</si>
  <si>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</si>
  <si>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</si>
  <si>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</si>
  <si>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</si>
  <si>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</si>
  <si>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</si>
  <si>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</si>
  <si>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</si>
  <si>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</si>
  <si>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</si>
  <si>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</si>
  <si>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</si>
  <si>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</si>
  <si>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</si>
  <si>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</si>
  <si>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</si>
  <si>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</si>
  <si>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</si>
  <si>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</si>
  <si>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</si>
  <si>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</si>
  <si>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</si>
  <si>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</si>
  <si>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</si>
  <si>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</si>
  <si>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</si>
  <si>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</si>
  <si>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</si>
  <si>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</si>
  <si>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</si>
  <si>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</si>
  <si>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</si>
  <si>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</si>
  <si>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</si>
  <si>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</si>
  <si>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</si>
  <si>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</si>
  <si>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</si>
  <si>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</si>
  <si>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</si>
  <si>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</si>
  <si>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</si>
  <si>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</si>
  <si>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</si>
  <si>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</si>
  <si>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</si>
  <si>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</si>
  <si>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</si>
  <si>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</si>
  <si>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</si>
  <si>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</si>
  <si>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</si>
  <si>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</si>
  <si>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</si>
  <si>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</si>
  <si>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</si>
  <si>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</si>
  <si>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</si>
  <si>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</si>
  <si>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</si>
  <si>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</si>
  <si>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</si>
  <si>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</si>
  <si>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</si>
  <si>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</si>
  <si>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</si>
  <si>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</si>
  <si>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</si>
  <si>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</si>
  <si>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</si>
  <si>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</si>
  <si>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</si>
  <si>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</si>
  <si>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</si>
  <si>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</si>
  <si>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</si>
  <si>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</si>
  <si>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</si>
  <si>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</si>
  <si>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</si>
  <si>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</si>
  <si>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</si>
  <si>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</si>
  <si>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</si>
  <si>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</si>
  <si>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</si>
  <si>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</si>
  <si>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</si>
  <si>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</si>
  <si>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</si>
  <si>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</si>
  <si>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</si>
  <si>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</si>
  <si>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</si>
  <si>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</si>
  <si>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</si>
  <si>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</si>
  <si>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</si>
  <si>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</si>
  <si>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</si>
  <si>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</si>
  <si>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</si>
  <si>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</si>
  <si>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</si>
  <si>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</si>
  <si>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</si>
  <si>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</si>
  <si>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</si>
  <si>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</si>
  <si>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</si>
  <si>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</si>
  <si>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</si>
  <si>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</si>
  <si>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</si>
  <si>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</si>
  <si>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</si>
  <si>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</si>
  <si>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</si>
  <si>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</si>
  <si>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</si>
  <si>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</si>
  <si>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</si>
  <si>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</si>
  <si>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</si>
  <si>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</si>
  <si>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</si>
  <si>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</si>
  <si>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</si>
  <si>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</si>
  <si>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</si>
  <si>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</si>
  <si>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</si>
  <si>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</si>
  <si>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</si>
  <si>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</si>
  <si>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</si>
  <si>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</si>
  <si>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</si>
  <si>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</si>
  <si>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</si>
  <si>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</si>
  <si>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</si>
  <si>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</si>
  <si>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</si>
  <si>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</si>
  <si>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</si>
  <si>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</si>
  <si>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</si>
  <si>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</si>
  <si>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</si>
  <si>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</si>
  <si>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</si>
  <si>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</si>
  <si>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</si>
  <si>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</si>
  <si>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</si>
  <si>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</si>
  <si>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</si>
  <si>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</si>
  <si>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</si>
  <si>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</si>
  <si>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</si>
  <si>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</si>
  <si>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</si>
  <si>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</si>
  <si>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</si>
  <si>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</si>
  <si>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</si>
  <si>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</si>
  <si>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</si>
  <si>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</si>
  <si>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</si>
  <si>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</si>
  <si>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</si>
  <si>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</si>
  <si>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</si>
  <si>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</si>
  <si>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</si>
  <si>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</si>
  <si>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</si>
  <si>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</si>
  <si>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</si>
  <si>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</si>
  <si>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</si>
  <si>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</si>
  <si>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</si>
  <si>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</si>
  <si>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</si>
  <si>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</si>
  <si>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</si>
  <si>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</si>
  <si>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</si>
  <si>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</si>
  <si>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</si>
  <si>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</si>
  <si>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</si>
  <si>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</si>
  <si>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</si>
  <si>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</si>
  <si>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</si>
  <si>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</si>
  <si>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</si>
  <si>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</si>
  <si>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</si>
  <si>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</si>
  <si>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</si>
  <si>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</si>
  <si>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</si>
  <si>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</si>
  <si>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</si>
  <si>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</si>
  <si>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</si>
  <si>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</si>
  <si>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</si>
  <si>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</si>
  <si>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</si>
  <si>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</si>
  <si>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</si>
  <si>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</si>
  <si>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</si>
  <si>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</si>
  <si>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</si>
  <si>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</si>
  <si>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</si>
  <si>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</si>
  <si>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</si>
  <si>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</si>
  <si>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</si>
  <si>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</si>
  <si>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</si>
  <si>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</si>
  <si>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</si>
  <si>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</si>
  <si>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</si>
  <si>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</si>
  <si>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</si>
  <si>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</si>
  <si>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</si>
  <si>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</si>
  <si>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</si>
  <si>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</si>
  <si>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</si>
  <si>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</si>
  <si>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</si>
  <si>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</si>
  <si>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</si>
  <si>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</si>
  <si>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</si>
  <si>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</si>
  <si>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</si>
  <si>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</si>
  <si>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</si>
  <si>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</si>
  <si>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</si>
  <si>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</si>
  <si>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</si>
  <si>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</si>
  <si>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</si>
  <si>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</si>
  <si>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</si>
  <si>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</si>
  <si>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</si>
  <si>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</si>
  <si>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</si>
  <si>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</si>
  <si>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</si>
  <si>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</si>
  <si>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</si>
  <si>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</si>
  <si>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</si>
  <si>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</si>
  <si>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</si>
  <si>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</si>
  <si>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</si>
  <si>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</si>
  <si>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</si>
  <si>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</si>
  <si>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</si>
  <si>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</si>
  <si>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</si>
  <si>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</si>
  <si>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</si>
  <si>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</si>
  <si>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</si>
  <si>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</si>
  <si>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</si>
  <si>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</si>
  <si>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</si>
  <si>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</si>
  <si>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</si>
  <si>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</si>
  <si>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</si>
  <si>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</si>
  <si>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</si>
  <si>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</si>
  <si>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</si>
  <si>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</si>
  <si>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</si>
  <si>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</si>
  <si>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</si>
  <si>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</si>
  <si>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</si>
  <si>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</si>
  <si>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</si>
  <si>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</si>
  <si>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</si>
  <si>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</si>
  <si>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</si>
  <si>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</si>
  <si>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</si>
  <si>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</si>
  <si>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</si>
  <si>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</si>
  <si>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</si>
  <si>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</si>
  <si>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</si>
  <si>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</si>
  <si>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</si>
  <si>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</si>
  <si>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</si>
  <si>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</si>
  <si>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</si>
  <si>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</si>
  <si>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</si>
  <si>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</si>
  <si>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</si>
  <si>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</si>
  <si>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</si>
  <si>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</si>
  <si>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</si>
  <si>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</si>
  <si>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</si>
  <si>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</si>
  <si>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</si>
  <si>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</si>
  <si>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</si>
  <si>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</si>
  <si>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</si>
  <si>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</si>
  <si>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</si>
  <si>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</si>
  <si>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</si>
  <si>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</si>
  <si>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</si>
  <si>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</si>
  <si>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</si>
  <si>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</si>
  <si>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</si>
  <si>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</si>
  <si>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</si>
  <si>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</si>
  <si>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</si>
  <si>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</si>
  <si>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</si>
  <si>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</si>
  <si>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</si>
  <si>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</si>
  <si>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</si>
  <si>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</si>
  <si>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</si>
  <si>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</si>
  <si>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</si>
  <si>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</si>
  <si>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</si>
  <si>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</si>
  <si>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</si>
  <si>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</si>
  <si>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</si>
  <si>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</si>
  <si>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</si>
  <si>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</si>
  <si>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</si>
  <si>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</si>
  <si>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</si>
  <si>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</si>
  <si>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</si>
  <si>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</si>
  <si>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</si>
  <si>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</si>
  <si>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</si>
  <si>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</si>
  <si>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</si>
  <si>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</si>
  <si>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</si>
  <si>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</si>
  <si>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</si>
  <si>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</si>
  <si>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</si>
  <si>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</si>
  <si>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</si>
  <si>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</si>
  <si>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</si>
  <si>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</si>
  <si>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</si>
  <si>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</si>
  <si>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</si>
  <si>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</si>
  <si>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</si>
  <si>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</si>
  <si>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</si>
  <si>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</si>
  <si>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</si>
  <si>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</si>
  <si>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</si>
  <si>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</si>
  <si>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</si>
  <si>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</si>
  <si>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</si>
  <si>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</si>
  <si>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</si>
  <si>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</si>
  <si>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</si>
  <si>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</si>
  <si>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</si>
  <si>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</si>
  <si>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</si>
  <si>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</si>
  <si>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</si>
  <si>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</si>
  <si>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</si>
  <si>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</si>
  <si>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</si>
  <si>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</si>
  <si>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</si>
  <si>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</si>
  <si>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</si>
  <si>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</si>
  <si>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</si>
  <si>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</si>
  <si>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</si>
  <si>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</si>
  <si>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</si>
  <si>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</si>
  <si>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</si>
  <si>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</si>
  <si>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</si>
  <si>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</si>
  <si>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</si>
  <si>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</si>
  <si>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</si>
  <si>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</si>
  <si>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</si>
  <si>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</si>
  <si>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</si>
  <si>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</si>
  <si>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</si>
  <si>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</si>
  <si>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</si>
  <si>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</si>
  <si>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</si>
  <si>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</si>
  <si>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</si>
  <si>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</si>
  <si>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</si>
  <si>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</si>
  <si>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</si>
  <si>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</si>
  <si>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</si>
  <si>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</si>
  <si>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</si>
  <si>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</si>
  <si>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</si>
  <si>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</si>
  <si>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</si>
  <si>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</si>
  <si>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</si>
  <si>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</si>
  <si>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</si>
  <si>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</si>
  <si>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</si>
  <si>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</si>
  <si>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</si>
  <si>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</si>
  <si>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</si>
  <si>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</si>
  <si>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</si>
  <si>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</si>
  <si>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</si>
  <si>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</si>
  <si>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</si>
  <si>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</si>
  <si>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</si>
  <si>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</si>
  <si>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</si>
  <si>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</si>
  <si>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</si>
  <si>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</si>
  <si>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</si>
  <si>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</si>
  <si>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</si>
  <si>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</si>
  <si>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</si>
  <si>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</si>
  <si>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</si>
  <si>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</si>
  <si>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</si>
  <si>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</si>
  <si>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</si>
  <si>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</si>
  <si>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</si>
  <si>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</si>
  <si>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</si>
  <si>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</si>
  <si>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</si>
  <si>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</si>
  <si>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</si>
  <si>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</si>
  <si>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</si>
  <si>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</si>
  <si>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</si>
  <si>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</si>
  <si>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</si>
  <si>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</si>
  <si>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</si>
  <si>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</si>
  <si>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</si>
  <si>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</si>
  <si>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</si>
  <si>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</si>
  <si>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</si>
  <si>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</si>
  <si>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</si>
  <si>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</si>
  <si>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</si>
  <si>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</si>
  <si>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</si>
  <si>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</si>
  <si>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</si>
  <si>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</si>
  <si>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</si>
  <si>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</si>
  <si>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</si>
  <si>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</si>
  <si>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</si>
  <si>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</si>
  <si>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</si>
  <si>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</si>
  <si>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</si>
  <si>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</si>
  <si>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</si>
  <si>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</si>
  <si>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</si>
  <si>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</si>
  <si>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</si>
  <si>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</si>
  <si>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</si>
  <si>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</si>
  <si>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</si>
  <si>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</si>
  <si>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</si>
  <si>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</si>
  <si>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</si>
  <si>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</si>
  <si>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</si>
  <si>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</si>
  <si>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</si>
  <si>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</si>
  <si>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</si>
  <si>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</si>
  <si>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</si>
  <si>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</si>
  <si>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</si>
  <si>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</si>
  <si>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</si>
  <si>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</si>
  <si>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</si>
  <si>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</si>
  <si>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</si>
  <si>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</si>
  <si>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</si>
  <si>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</si>
  <si>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</si>
  <si>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</si>
  <si>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</si>
  <si>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</si>
  <si>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</si>
  <si>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</si>
  <si>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</si>
  <si>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</si>
  <si>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</si>
  <si>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</si>
  <si>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</si>
  <si>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</si>
  <si>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</si>
  <si>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</si>
  <si>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</si>
  <si>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</si>
  <si>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</si>
  <si>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</si>
  <si>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</si>
  <si>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</si>
  <si>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</si>
  <si>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</si>
  <si>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</si>
  <si>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</si>
  <si>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</si>
  <si>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</si>
  <si>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</si>
  <si>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</si>
  <si>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</si>
  <si>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</si>
  <si>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</si>
  <si>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</si>
  <si>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</si>
  <si>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</si>
  <si>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</si>
  <si>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</si>
  <si>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</si>
  <si>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</si>
  <si>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</si>
  <si>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</si>
  <si>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</si>
  <si>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</si>
  <si>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</si>
  <si>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</si>
  <si>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</si>
  <si>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</si>
  <si>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</si>
  <si>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</si>
  <si>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</si>
  <si>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</si>
  <si>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</si>
  <si>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</si>
  <si>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</si>
  <si>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</si>
  <si>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</si>
  <si>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</si>
  <si>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</si>
  <si>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</si>
  <si>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</si>
  <si>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</si>
  <si>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</si>
  <si>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</si>
  <si>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</si>
  <si>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</si>
  <si>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</si>
  <si>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</si>
  <si>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</si>
  <si>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</si>
  <si>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</si>
  <si>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</si>
  <si>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</si>
  <si>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</si>
  <si>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</si>
  <si>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</si>
  <si>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</si>
  <si>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</si>
  <si>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</si>
  <si>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</si>
  <si>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</si>
  <si>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</si>
  <si>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</si>
  <si>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</si>
  <si>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</si>
  <si>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</si>
  <si>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</si>
  <si>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</si>
  <si>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</si>
  <si>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</si>
  <si>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</si>
  <si>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</si>
  <si>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</si>
  <si>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</si>
  <si>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</si>
  <si>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</si>
  <si>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</si>
  <si>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</si>
  <si>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</si>
  <si>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</si>
  <si>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</si>
  <si>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</si>
  <si>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</si>
  <si>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</si>
  <si>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</si>
  <si>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</si>
  <si>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</si>
  <si>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</si>
  <si>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</si>
  <si>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</si>
  <si>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</si>
  <si>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</si>
  <si>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</si>
  <si>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</si>
  <si>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</si>
  <si>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</si>
  <si>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</si>
  <si>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</si>
  <si>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</si>
  <si>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</si>
  <si>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</si>
  <si>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</si>
  <si>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</si>
  <si>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</si>
  <si>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</si>
  <si>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</si>
  <si>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</si>
  <si>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</si>
  <si>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</si>
  <si>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</si>
  <si>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</si>
  <si>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</si>
  <si>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</si>
  <si>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</si>
  <si>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</si>
  <si>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</si>
  <si>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</si>
  <si>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</si>
  <si>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</si>
  <si>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</si>
  <si>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</si>
  <si>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</si>
  <si>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</si>
  <si>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</si>
  <si>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</si>
  <si>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</si>
  <si>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</si>
  <si>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</si>
  <si>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</si>
  <si>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</si>
  <si>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</si>
  <si>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</si>
  <si>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</si>
  <si>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</si>
  <si>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</si>
  <si>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</si>
  <si>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</si>
  <si>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</si>
  <si>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</si>
  <si>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</si>
  <si>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</si>
  <si>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</si>
  <si>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</si>
  <si>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</si>
  <si>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</si>
  <si>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</si>
  <si>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</si>
  <si>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</si>
  <si>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</si>
  <si>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</si>
  <si>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</si>
  <si>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</si>
  <si>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</si>
  <si>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</si>
  <si>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</si>
  <si>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</si>
  <si>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</si>
  <si>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</si>
  <si>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</si>
  <si>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</si>
  <si>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</si>
  <si>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</si>
  <si>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</si>
  <si>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</si>
  <si>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</si>
  <si>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</si>
  <si>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</si>
  <si>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</si>
  <si>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</si>
  <si>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</si>
  <si>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</si>
  <si>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</si>
  <si>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</si>
  <si>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</si>
  <si>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</si>
  <si>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</si>
  <si>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</si>
  <si>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</si>
  <si>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</si>
  <si>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</si>
  <si>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</si>
  <si>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</si>
  <si>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</si>
  <si>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</si>
  <si>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</si>
  <si>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</si>
  <si>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</si>
  <si>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</si>
  <si>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</si>
  <si>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</si>
  <si>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</si>
  <si>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</si>
  <si>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</si>
  <si>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</si>
  <si>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</si>
  <si>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</si>
  <si>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</si>
  <si>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</si>
  <si>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</si>
  <si>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</si>
  <si>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</si>
  <si>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</si>
  <si>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</si>
  <si>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</si>
  <si>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</si>
  <si>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</si>
  <si>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</si>
  <si>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</si>
  <si>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</si>
  <si>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</si>
  <si>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</si>
  <si>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</si>
  <si>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</si>
  <si>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</si>
  <si>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</si>
  <si>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</si>
  <si>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</si>
  <si>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</si>
  <si>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</si>
  <si>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</si>
  <si>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</si>
  <si>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</si>
  <si>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</si>
  <si>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</si>
  <si>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</si>
  <si>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</si>
  <si>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</si>
  <si>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</si>
  <si>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</si>
  <si>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</si>
  <si>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</si>
  <si>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</si>
  <si>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</si>
  <si>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</si>
  <si>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</si>
  <si>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</si>
  <si>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</si>
  <si>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</si>
  <si>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</si>
  <si>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</si>
  <si>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</si>
  <si>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</si>
  <si>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</si>
  <si>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</si>
  <si>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</si>
  <si>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</si>
  <si>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</si>
  <si>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</si>
  <si>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</si>
  <si>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</si>
  <si>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</si>
  <si>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</si>
  <si>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</si>
  <si>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</si>
  <si>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</si>
  <si>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</si>
  <si>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</si>
  <si>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</si>
  <si>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</si>
  <si>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</si>
  <si>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</si>
  <si>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</si>
  <si>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</si>
  <si>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</si>
  <si>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</si>
  <si>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</si>
  <si>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</si>
  <si>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</si>
  <si>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</si>
  <si>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</si>
  <si>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</si>
  <si>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</si>
  <si>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</si>
  <si>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</si>
  <si>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</si>
  <si>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</si>
  <si>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</si>
  <si>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</si>
  <si>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</si>
  <si>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</si>
  <si>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</si>
  <si>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</si>
  <si>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</si>
  <si>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</si>
  <si>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</si>
  <si>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</si>
  <si>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</si>
  <si>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</si>
  <si>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</si>
  <si>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</si>
  <si>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</si>
  <si>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</si>
  <si>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</si>
  <si>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</si>
  <si>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</si>
  <si>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</si>
  <si>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</si>
  <si>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</si>
  <si>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</si>
  <si>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</si>
  <si>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</si>
  <si>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</si>
  <si>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</si>
  <si>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</si>
  <si>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</si>
  <si>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</si>
  <si>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</si>
  <si>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</si>
  <si>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</si>
  <si>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</si>
  <si>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</si>
  <si>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</si>
  <si>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</si>
  <si>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</si>
  <si>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</si>
  <si>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</si>
  <si>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</si>
  <si>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</si>
  <si>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</si>
  <si>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</si>
  <si>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</si>
  <si>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</si>
  <si>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</si>
  <si>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</si>
  <si>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</si>
  <si>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</si>
  <si>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</si>
  <si>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</si>
  <si>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</si>
  <si>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</si>
  <si>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</si>
  <si>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</si>
  <si>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</si>
  <si>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</si>
  <si>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</si>
  <si>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</si>
  <si>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</si>
  <si>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</si>
  <si>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</si>
  <si>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</si>
  <si>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</si>
  <si>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</si>
  <si>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</si>
  <si>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</si>
  <si>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</si>
  <si>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</si>
  <si>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</si>
  <si>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</si>
  <si>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</si>
  <si>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</si>
  <si>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</si>
  <si>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</si>
  <si>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</si>
  <si>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</si>
  <si>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</si>
  <si>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</si>
  <si>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</si>
  <si>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</si>
  <si>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</si>
  <si>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</si>
  <si>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</si>
  <si>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</si>
  <si>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</si>
  <si>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</si>
  <si>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</si>
  <si>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</si>
  <si>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</si>
  <si>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</si>
  <si>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</si>
  <si>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</si>
  <si>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</si>
  <si>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</si>
  <si>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</si>
  <si>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</si>
  <si>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</si>
  <si>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</si>
  <si>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</si>
  <si>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</si>
  <si>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</si>
  <si>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</si>
  <si>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</si>
  <si>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</si>
  <si>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</si>
  <si>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</si>
  <si>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</si>
  <si>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</si>
  <si>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</si>
  <si>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</si>
  <si>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</si>
  <si>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</si>
  <si>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</si>
  <si>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</si>
  <si>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</si>
  <si>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</si>
  <si>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</si>
  <si>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</si>
  <si>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</si>
  <si>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</si>
  <si>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</si>
  <si>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</si>
  <si>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</si>
  <si>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</si>
  <si>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</si>
  <si>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</si>
  <si>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</si>
  <si>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</si>
  <si>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</si>
  <si>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</si>
  <si>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</si>
  <si>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</si>
  <si>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</si>
  <si>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</si>
  <si>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</si>
  <si>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</si>
  <si>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</si>
  <si>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</si>
  <si>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</si>
  <si>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</si>
  <si>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</si>
  <si>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</si>
  <si>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</si>
  <si>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</si>
  <si>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</si>
  <si>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</si>
  <si>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</si>
  <si>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</si>
  <si>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</si>
  <si>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</si>
  <si>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</si>
  <si>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</si>
  <si>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</si>
  <si>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</si>
  <si>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</si>
  <si>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</si>
  <si>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</si>
  <si>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</si>
  <si>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</si>
  <si>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</si>
  <si>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</si>
  <si>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</si>
  <si>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</si>
  <si>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</si>
  <si>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</si>
  <si>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</si>
  <si>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</si>
  <si>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</si>
  <si>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</si>
  <si>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</si>
  <si>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</si>
  <si>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</si>
  <si>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</si>
  <si>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</si>
  <si>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</si>
  <si>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</si>
  <si>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</si>
  <si>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</si>
  <si>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</si>
  <si>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</si>
  <si>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</si>
  <si>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</si>
  <si>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</si>
  <si>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</si>
  <si>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</si>
  <si>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</si>
  <si>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</si>
  <si>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</si>
  <si>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</si>
  <si>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</si>
  <si>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</si>
  <si>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</si>
  <si>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</si>
  <si>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</si>
  <si>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</si>
  <si>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</si>
  <si>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</si>
  <si>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</si>
  <si>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</si>
  <si>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</si>
  <si>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</si>
  <si>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</si>
  <si>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</si>
  <si>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</si>
  <si>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</si>
  <si>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</si>
  <si>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</si>
  <si>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</si>
  <si>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</si>
  <si>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</si>
  <si>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</si>
  <si>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</si>
  <si>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</si>
  <si>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</si>
  <si>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</si>
  <si>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</si>
  <si>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</si>
  <si>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</si>
  <si>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</si>
  <si>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</si>
  <si>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</si>
  <si>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</si>
  <si>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</si>
  <si>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</si>
  <si>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</si>
  <si>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</si>
  <si>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</si>
  <si>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</si>
  <si>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</si>
  <si>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</si>
  <si>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</si>
  <si>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</si>
  <si>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</si>
  <si>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</si>
  <si>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</si>
  <si>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</si>
  <si>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</si>
  <si>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</si>
  <si>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</si>
  <si>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</si>
  <si>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</si>
  <si>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</si>
  <si>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</si>
  <si>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</si>
  <si>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</si>
  <si>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</si>
  <si>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</si>
  <si>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</si>
  <si>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</si>
  <si>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</si>
  <si>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</si>
  <si>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</si>
  <si>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</si>
  <si>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</si>
  <si>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</si>
  <si>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</si>
  <si>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</si>
  <si>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</si>
  <si>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</si>
  <si>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</si>
  <si>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</si>
  <si>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</si>
  <si>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</si>
  <si>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</si>
  <si>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</si>
  <si>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</si>
  <si>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</si>
  <si>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</si>
  <si>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</si>
  <si>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</si>
  <si>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</si>
  <si>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</si>
  <si>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</si>
  <si>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</si>
  <si>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</si>
  <si>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</si>
  <si>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</si>
  <si>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</si>
  <si>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</si>
  <si>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</si>
  <si>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</si>
  <si>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</si>
  <si>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</si>
  <si>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</si>
  <si>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</si>
  <si>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</si>
  <si>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</si>
  <si>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</si>
  <si>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</si>
  <si>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</si>
  <si>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</si>
  <si>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</si>
  <si>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</si>
  <si>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</si>
  <si>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</si>
  <si>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</si>
  <si>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</si>
  <si>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</si>
  <si>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</si>
  <si>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</si>
  <si>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</si>
  <si>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</si>
  <si>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</si>
  <si>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</si>
  <si>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</si>
  <si>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</si>
  <si>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</si>
  <si>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</si>
  <si>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</si>
  <si>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</si>
  <si>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</si>
  <si>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</si>
  <si>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</si>
  <si>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</si>
  <si>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</si>
  <si>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</si>
  <si>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</si>
  <si>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</si>
  <si>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</si>
  <si>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</si>
  <si>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</si>
  <si>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</si>
  <si>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</si>
  <si>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</si>
  <si>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</si>
  <si>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</si>
  <si>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</si>
  <si>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</si>
  <si>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</si>
  <si>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</si>
  <si>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</si>
  <si>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</si>
  <si>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</si>
  <si>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</si>
  <si>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</si>
  <si>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</si>
  <si>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</si>
  <si>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</si>
  <si>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</si>
  <si>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</si>
  <si>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</si>
  <si>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</si>
  <si>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</si>
  <si>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</si>
  <si>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</si>
  <si>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</si>
  <si>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</si>
  <si>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</si>
  <si>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</si>
  <si>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</si>
  <si>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</si>
  <si>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</si>
  <si>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</si>
  <si>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</si>
  <si>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</si>
  <si>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</si>
  <si>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</si>
  <si>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</si>
  <si>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</si>
  <si>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</si>
  <si>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</si>
  <si>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</si>
  <si>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</si>
  <si>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</si>
  <si>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</si>
  <si>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</si>
  <si>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</si>
  <si>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</si>
  <si>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</si>
  <si>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</si>
  <si>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</si>
  <si>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</si>
  <si>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</si>
  <si>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</si>
  <si>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</si>
  <si>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</si>
  <si>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</si>
  <si>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</si>
  <si>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</si>
  <si>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</si>
  <si>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</si>
  <si>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</si>
  <si>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</si>
  <si>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</si>
  <si>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</si>
  <si>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</si>
  <si>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</si>
  <si>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</si>
  <si>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</si>
  <si>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</si>
  <si>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</si>
  <si>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</si>
  <si>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</si>
  <si>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</si>
  <si>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</si>
  <si>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</si>
  <si>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</si>
  <si>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</si>
  <si>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</si>
  <si>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</si>
  <si>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</si>
  <si>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</si>
  <si>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</si>
  <si>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</si>
  <si>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</si>
  <si>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</si>
  <si>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</si>
  <si>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</si>
  <si>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</si>
  <si>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</si>
  <si>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</si>
  <si>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</si>
  <si>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</si>
  <si>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</si>
  <si>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</si>
  <si>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</si>
  <si>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</si>
  <si>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</si>
  <si>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</si>
  <si>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</si>
  <si>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</si>
  <si>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</si>
  <si>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</si>
  <si>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</si>
  <si>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</si>
  <si>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</si>
  <si>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</si>
  <si>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</si>
  <si>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</si>
  <si>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</si>
  <si>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</si>
  <si>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</si>
  <si>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</si>
  <si>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</si>
  <si>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</si>
  <si>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</si>
  <si>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</si>
  <si>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</si>
  <si>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</si>
  <si>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</si>
  <si>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</si>
  <si>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</si>
  <si>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</si>
  <si>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</si>
  <si>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</si>
  <si>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</si>
  <si>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</si>
  <si>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</si>
  <si>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</si>
  <si>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</si>
  <si>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</si>
  <si>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</si>
  <si>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</si>
  <si>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</si>
  <si>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</si>
  <si>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</si>
  <si>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</si>
  <si>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</si>
  <si>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</si>
  <si>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</si>
  <si>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</si>
  <si>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</si>
  <si>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</si>
  <si>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</si>
  <si>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</si>
  <si>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</si>
  <si>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</si>
  <si>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</si>
  <si>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</si>
  <si>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</si>
  <si>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</si>
  <si>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</si>
  <si>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</si>
  <si>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</si>
  <si>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</si>
  <si>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</si>
  <si>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</si>
  <si>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</si>
  <si>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</si>
  <si>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</si>
  <si>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</si>
  <si>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</si>
  <si>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</si>
  <si>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</si>
  <si>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</si>
  <si>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</si>
  <si>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</si>
  <si>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</si>
  <si>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</si>
  <si>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</si>
  <si>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</si>
  <si>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</si>
  <si>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</si>
  <si>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</si>
  <si>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</si>
  <si>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</si>
  <si>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</si>
  <si>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</si>
  <si>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</si>
  <si>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</si>
  <si>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</si>
  <si>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</si>
  <si>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</si>
  <si>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</si>
  <si>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</si>
  <si>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</si>
  <si>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</si>
  <si>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</si>
  <si>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</si>
  <si>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</si>
  <si>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</si>
  <si>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</si>
  <si>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</si>
  <si>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</si>
  <si>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</si>
  <si>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</si>
  <si>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</si>
  <si>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</si>
  <si>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</si>
  <si>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</si>
  <si>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</si>
  <si>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</si>
  <si>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</si>
  <si>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</si>
  <si>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</si>
  <si>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</si>
  <si>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</si>
  <si>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</si>
  <si>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</si>
  <si>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</si>
  <si>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</si>
  <si>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</si>
  <si>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</si>
  <si>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</si>
  <si>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</si>
  <si>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</si>
  <si>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</si>
  <si>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</si>
  <si>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</si>
  <si>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</si>
  <si>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</si>
  <si>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</si>
  <si>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</si>
  <si>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</si>
  <si>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</si>
  <si>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</si>
  <si>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</si>
  <si>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</si>
  <si>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</si>
  <si>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</si>
  <si>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</si>
  <si>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</si>
  <si>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</si>
  <si>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</si>
  <si>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</si>
  <si>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</si>
  <si>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</si>
  <si>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</si>
  <si>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</si>
  <si>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</si>
  <si>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</si>
  <si>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</si>
  <si>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</si>
  <si>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</si>
  <si>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</si>
  <si>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</si>
  <si>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</si>
  <si>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</si>
  <si>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</si>
  <si>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</si>
  <si>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</si>
  <si>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</si>
  <si>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</si>
  <si>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</si>
  <si>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</si>
  <si>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</si>
  <si>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</si>
  <si>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</si>
  <si>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</si>
  <si>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</si>
  <si>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</si>
  <si>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</si>
  <si>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</si>
  <si>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</si>
  <si>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</si>
  <si>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</si>
  <si>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</si>
  <si>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</si>
  <si>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</si>
  <si>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</si>
  <si>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</si>
  <si>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</si>
  <si>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</si>
  <si>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</si>
  <si>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</si>
  <si>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</si>
  <si>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</si>
  <si>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</si>
  <si>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</si>
  <si>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</si>
  <si>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</si>
  <si>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</si>
  <si>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</si>
  <si>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</si>
  <si>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</si>
  <si>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</si>
  <si>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</si>
  <si>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</si>
  <si>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</si>
  <si>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</si>
  <si>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</si>
  <si>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</si>
  <si>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</si>
  <si>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</si>
  <si>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</si>
  <si>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</si>
  <si>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</si>
  <si>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</si>
  <si>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</si>
  <si>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</si>
  <si>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</si>
  <si>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</si>
  <si>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</si>
  <si>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</si>
  <si>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</si>
  <si>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</si>
  <si>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</si>
  <si>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</si>
  <si>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</si>
  <si>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</si>
  <si>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</si>
  <si>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</si>
  <si>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</si>
  <si>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</si>
  <si>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</si>
  <si>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</si>
  <si>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</si>
  <si>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</si>
  <si>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</si>
  <si>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</si>
  <si>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</si>
  <si>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</si>
  <si>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</si>
  <si>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</si>
  <si>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</si>
  <si>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</si>
  <si>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</si>
  <si>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</si>
  <si>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</si>
  <si>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</si>
  <si>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</si>
  <si>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</si>
  <si>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</si>
  <si>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</si>
  <si>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</si>
  <si>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</si>
  <si>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</si>
  <si>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</si>
  <si>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</si>
  <si>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</si>
  <si>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</si>
  <si>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</si>
  <si>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</si>
  <si>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</si>
  <si>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</si>
  <si>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</si>
  <si>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</si>
  <si>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</si>
  <si>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</si>
  <si>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</si>
  <si>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</si>
  <si>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</si>
  <si>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</si>
  <si>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</si>
  <si>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</si>
  <si>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</si>
  <si>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</si>
  <si>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</si>
  <si>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</si>
  <si>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</si>
  <si>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</si>
  <si>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</si>
  <si>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</si>
  <si>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</si>
  <si>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</si>
  <si>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</si>
  <si>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</si>
  <si>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</si>
  <si>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</si>
  <si>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</si>
  <si>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</si>
  <si>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</si>
  <si>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</si>
  <si>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</si>
  <si>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</si>
  <si>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</si>
  <si>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</si>
  <si>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</si>
  <si>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</si>
  <si>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</si>
  <si>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</si>
  <si>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</si>
  <si>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</si>
  <si>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</si>
  <si>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</si>
  <si>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</si>
  <si>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</si>
  <si>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</si>
  <si>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</si>
  <si>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</si>
  <si>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</si>
  <si>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</si>
  <si>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</si>
  <si>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</si>
  <si>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</si>
  <si>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</si>
  <si>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</si>
  <si>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</si>
  <si>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</si>
  <si>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</si>
  <si>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</si>
  <si>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</si>
  <si>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</si>
  <si>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</si>
  <si>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</si>
  <si>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</si>
  <si>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</si>
  <si>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</si>
  <si>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</si>
  <si>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</si>
  <si>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</si>
  <si>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</si>
  <si>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</si>
  <si>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</si>
  <si>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</si>
  <si>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</si>
  <si>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</si>
  <si>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</si>
  <si>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</si>
  <si>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</si>
  <si>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</si>
  <si>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</si>
  <si>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</si>
  <si>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</si>
  <si>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</si>
  <si>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</si>
  <si>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</si>
  <si>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</si>
  <si>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</si>
  <si>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</si>
  <si>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</si>
  <si>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</si>
  <si>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</si>
  <si>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</si>
  <si>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</si>
  <si>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</si>
  <si>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</si>
  <si>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</si>
  <si>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</si>
  <si>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</si>
  <si>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</si>
  <si>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</si>
  <si>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</si>
  <si>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</si>
  <si>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</si>
  <si>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</si>
  <si>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</si>
  <si>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</si>
  <si>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</si>
  <si>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</si>
  <si>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</si>
  <si>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</si>
  <si>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</si>
  <si>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</si>
  <si>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</si>
  <si>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</si>
  <si>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</si>
  <si>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</si>
  <si>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</si>
  <si>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</si>
  <si>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</si>
  <si>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</si>
  <si>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</si>
  <si>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</si>
  <si>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</si>
  <si>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</si>
  <si>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</si>
  <si>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</si>
  <si>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</si>
  <si>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</si>
  <si>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</si>
  <si>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</si>
  <si>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</si>
  <si>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</si>
  <si>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</si>
  <si>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</si>
  <si>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</si>
  <si>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</si>
  <si>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</si>
  <si>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</si>
  <si>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</si>
  <si>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</si>
  <si>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</si>
  <si>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</si>
  <si>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</si>
  <si>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</si>
  <si>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</si>
  <si>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</si>
  <si>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</si>
  <si>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</si>
  <si>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</si>
  <si>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</si>
  <si>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</si>
  <si>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</si>
  <si>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</si>
  <si>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</si>
  <si>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</si>
  <si>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</si>
  <si>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</si>
  <si>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</si>
  <si>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</si>
  <si>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</si>
  <si>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</si>
  <si>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</si>
  <si>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</si>
  <si>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</si>
  <si>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</si>
  <si>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</si>
  <si>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</si>
  <si>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</si>
  <si>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</si>
  <si>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</si>
  <si>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</si>
  <si>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</si>
  <si>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</si>
  <si>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</si>
  <si>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</si>
  <si>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</si>
  <si>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</si>
  <si>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</si>
  <si>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</si>
  <si>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</si>
  <si>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</si>
  <si>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</si>
  <si>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</si>
  <si>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</si>
  <si>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</si>
  <si>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</si>
  <si>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</si>
  <si>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</si>
  <si>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</si>
  <si>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</si>
  <si>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</si>
  <si>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</si>
  <si>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</si>
  <si>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</si>
  <si>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</si>
  <si>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</si>
  <si>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</si>
  <si>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</si>
  <si>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</si>
  <si>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</si>
  <si>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</si>
  <si>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</si>
  <si>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</si>
  <si>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</si>
  <si>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</si>
  <si>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</si>
  <si>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</si>
  <si>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</si>
  <si>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</si>
  <si>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</si>
  <si>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</si>
  <si>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</si>
  <si>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</si>
  <si>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</si>
  <si>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</si>
  <si>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</si>
  <si>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</si>
  <si>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</si>
  <si>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</si>
  <si>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</si>
  <si>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</si>
  <si>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</si>
  <si>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</si>
  <si>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</si>
  <si>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</si>
  <si>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</si>
  <si>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</si>
  <si>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</si>
  <si>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</si>
  <si>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</si>
  <si>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</si>
  <si>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</si>
  <si>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</si>
  <si>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</si>
  <si>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</si>
  <si>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</si>
  <si>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</si>
  <si>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</si>
  <si>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</si>
  <si>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</si>
  <si>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</si>
  <si>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</si>
  <si>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</si>
  <si>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</si>
  <si>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</si>
  <si>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</si>
  <si>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</si>
  <si>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</si>
  <si>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</si>
  <si>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</si>
  <si>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</si>
  <si>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</si>
  <si>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</si>
  <si>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</si>
  <si>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</si>
  <si>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</si>
  <si>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</si>
  <si>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</si>
  <si>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</si>
  <si>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</si>
  <si>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</si>
  <si>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</si>
  <si>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</si>
  <si>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</si>
  <si>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</si>
  <si>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</si>
  <si>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</si>
  <si>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</si>
  <si>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</si>
  <si>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</si>
  <si>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</si>
  <si>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</si>
  <si>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</si>
  <si>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</si>
  <si>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</si>
  <si>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</si>
  <si>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</si>
  <si>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</si>
  <si>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</si>
  <si>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</si>
  <si>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</si>
  <si>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</si>
  <si>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</si>
  <si>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</si>
  <si>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</si>
  <si>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</si>
  <si>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</si>
  <si>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</si>
  <si>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</si>
  <si>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</si>
  <si>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</si>
  <si>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</si>
  <si>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</si>
  <si>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</si>
  <si>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</si>
  <si>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</si>
  <si>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</si>
  <si>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</si>
  <si>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</si>
  <si>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</si>
  <si>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</si>
  <si>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</si>
  <si>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</si>
  <si>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</si>
  <si>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</si>
  <si>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</si>
  <si>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</si>
  <si>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</si>
  <si>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</si>
  <si>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</si>
  <si>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</si>
  <si>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</si>
  <si>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</si>
  <si>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</si>
  <si>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</si>
  <si>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</si>
  <si>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</si>
  <si>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</si>
  <si>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</si>
  <si>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</si>
  <si>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</si>
  <si>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</si>
  <si>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</si>
  <si>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</si>
  <si>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</si>
  <si>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</si>
  <si>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</si>
  <si>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</si>
  <si>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</si>
  <si>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</si>
  <si>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</si>
  <si>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</si>
  <si>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</si>
  <si>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</si>
  <si>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</si>
  <si>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</si>
  <si>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</si>
  <si>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</si>
  <si>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</si>
  <si>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</si>
  <si>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</si>
  <si>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</si>
  <si>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</si>
  <si>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</si>
  <si>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</si>
  <si>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</si>
  <si>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</si>
  <si>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</si>
  <si>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</si>
  <si>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</si>
  <si>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</si>
  <si>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</si>
  <si>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</si>
  <si>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</si>
  <si>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</si>
  <si>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</si>
  <si>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</si>
  <si>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</si>
  <si>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</si>
  <si>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</si>
  <si>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</si>
  <si>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</si>
  <si>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</si>
  <si>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</si>
  <si>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</si>
  <si>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</si>
  <si>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</si>
  <si>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</si>
  <si>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</si>
  <si>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</si>
  <si>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</si>
  <si>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</si>
  <si>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</si>
  <si>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</si>
  <si>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</si>
  <si>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</si>
  <si>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</si>
  <si>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</si>
  <si>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</si>
  <si>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</si>
  <si>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</si>
  <si>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</si>
  <si>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</si>
  <si>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</si>
  <si>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</si>
  <si>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</si>
  <si>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</si>
  <si>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</si>
  <si>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</si>
  <si>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</si>
  <si>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</si>
  <si>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</si>
  <si>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</si>
  <si>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</si>
  <si>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</si>
  <si>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</si>
  <si>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</si>
  <si>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</si>
  <si>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</si>
  <si>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</si>
  <si>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</si>
  <si>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</si>
  <si>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</si>
  <si>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</si>
  <si>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</si>
  <si>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</si>
  <si>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</si>
  <si>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</si>
  <si>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</si>
  <si>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</si>
  <si>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</si>
  <si>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</si>
  <si>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</si>
  <si>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</si>
  <si>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</si>
  <si>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</si>
  <si>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</si>
  <si>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</si>
  <si>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</si>
  <si>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</si>
  <si>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</si>
  <si>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</si>
  <si>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</si>
  <si>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</si>
  <si>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</si>
  <si>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</si>
  <si>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</si>
  <si>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</si>
  <si>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</si>
  <si>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</si>
  <si>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</si>
  <si>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</si>
  <si>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</si>
  <si>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</si>
  <si>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</si>
  <si>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</si>
  <si>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</si>
  <si>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</si>
  <si>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</si>
  <si>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</si>
  <si>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</si>
  <si>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</si>
  <si>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</si>
  <si>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</si>
  <si>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</si>
  <si>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</si>
  <si>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</si>
  <si>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</si>
  <si>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</si>
  <si>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</si>
  <si>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</si>
  <si>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</si>
  <si>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</si>
  <si>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</si>
  <si>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</si>
  <si>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</si>
  <si>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</si>
  <si>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</si>
  <si>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</si>
  <si>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</si>
  <si>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</si>
  <si>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</si>
  <si>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</si>
  <si>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</si>
  <si>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</si>
  <si>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</si>
  <si>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</si>
  <si>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</si>
  <si>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</si>
  <si>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</si>
  <si>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</si>
  <si>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</si>
  <si>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</si>
  <si>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</si>
  <si>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</si>
  <si>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</si>
  <si>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</si>
  <si>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</si>
  <si>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</si>
  <si>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</si>
  <si>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</si>
  <si>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</si>
  <si>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</si>
  <si>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</si>
  <si>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</si>
  <si>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</si>
  <si>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</si>
  <si>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</si>
  <si>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</si>
  <si>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</si>
  <si>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</si>
  <si>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</si>
  <si>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</si>
  <si>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</si>
  <si>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</si>
  <si>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</si>
  <si>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</si>
  <si>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</si>
  <si>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</si>
  <si>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</si>
  <si>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</si>
  <si>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</si>
  <si>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</si>
  <si>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</si>
  <si>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</si>
  <si>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</si>
  <si>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</si>
  <si>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</si>
  <si>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</si>
  <si>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</si>
  <si>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</si>
  <si>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</si>
  <si>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</si>
  <si>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</si>
  <si>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</si>
  <si>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</si>
  <si>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</si>
  <si>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</si>
  <si>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</si>
  <si>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</si>
  <si>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</si>
  <si>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</si>
  <si>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</si>
  <si>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</si>
  <si>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</si>
  <si>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</si>
  <si>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</si>
  <si>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</si>
  <si>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</si>
  <si>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</si>
  <si>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</si>
  <si>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</si>
  <si>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</si>
  <si>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</si>
  <si>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</si>
  <si>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</si>
  <si>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</si>
  <si>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</si>
  <si>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</si>
  <si>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</si>
  <si>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</si>
  <si>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</si>
  <si>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</si>
  <si>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</si>
  <si>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</si>
  <si>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</si>
  <si>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</si>
  <si>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</si>
  <si>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</si>
  <si>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</si>
  <si>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</si>
  <si>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</si>
  <si>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</si>
  <si>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</si>
  <si>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</si>
  <si>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</si>
  <si>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</si>
  <si>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</si>
  <si>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</si>
  <si>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</si>
  <si>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</si>
  <si>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</si>
  <si>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</si>
  <si>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</si>
  <si>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</si>
  <si>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</si>
  <si>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</si>
  <si>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</si>
  <si>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</si>
  <si>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</si>
  <si>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</si>
  <si>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</si>
  <si>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</si>
  <si>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</si>
  <si>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</si>
  <si>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</si>
  <si>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</si>
  <si>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</si>
  <si>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</si>
  <si>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</si>
  <si>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</si>
  <si>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</si>
  <si>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</si>
  <si>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</si>
  <si>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</si>
  <si>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</si>
  <si>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</si>
  <si>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</si>
  <si>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</si>
  <si>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</si>
  <si>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</si>
  <si>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</si>
  <si>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</si>
  <si>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</si>
  <si>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</si>
  <si>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</si>
  <si>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</si>
  <si>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</si>
  <si>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</si>
  <si>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</si>
  <si>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</si>
  <si>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</si>
  <si>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</si>
  <si>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</si>
  <si>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</si>
  <si>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</si>
  <si>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</si>
  <si>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</si>
  <si>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</si>
  <si>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</si>
  <si>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</si>
  <si>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</si>
  <si>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</si>
  <si>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</si>
  <si>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</si>
  <si>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</si>
  <si>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</si>
  <si>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</si>
  <si>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</si>
  <si>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</si>
  <si>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</si>
  <si>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</si>
  <si>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</si>
  <si>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</si>
  <si>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</si>
  <si>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</si>
  <si>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</si>
  <si>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</si>
  <si>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</si>
  <si>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</si>
  <si>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</si>
  <si>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</si>
  <si>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</si>
  <si>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</si>
  <si>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</si>
  <si>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</si>
  <si>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</si>
  <si>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</si>
  <si>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</si>
  <si>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</si>
  <si>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</si>
  <si>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</si>
  <si>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</si>
  <si>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</si>
  <si>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</si>
  <si>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</si>
  <si>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</si>
  <si>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</si>
  <si>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</si>
  <si>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</si>
  <si>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</si>
  <si>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</si>
  <si>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</si>
  <si>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</si>
  <si>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</si>
  <si>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</si>
  <si>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</si>
  <si>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</si>
  <si>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</si>
  <si>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</si>
  <si>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</si>
  <si>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</si>
  <si>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</si>
  <si>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</si>
  <si>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</si>
  <si>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</si>
  <si>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</si>
  <si>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</si>
  <si>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</si>
  <si>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</si>
  <si>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</si>
  <si>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</si>
  <si>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</si>
  <si>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</si>
  <si>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</si>
  <si>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</si>
  <si>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</si>
  <si>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</si>
  <si>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</si>
  <si>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</si>
  <si>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</si>
  <si>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</si>
  <si>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</si>
  <si>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</si>
  <si>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</si>
  <si>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</si>
  <si>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</si>
  <si>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</si>
  <si>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</si>
  <si>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</si>
  <si>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</si>
  <si>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</si>
  <si>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</si>
  <si>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</si>
  <si>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</si>
  <si>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</si>
  <si>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</si>
  <si>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</si>
  <si>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</si>
  <si>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</si>
  <si>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</si>
  <si>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</si>
  <si>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</si>
  <si>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</si>
  <si>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</si>
  <si>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</si>
  <si>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</si>
  <si>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</si>
  <si>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</si>
  <si>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</si>
  <si>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</si>
  <si>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</si>
  <si>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</si>
  <si>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</si>
  <si>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</si>
  <si>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</si>
  <si>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</si>
  <si>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</si>
  <si>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</si>
  <si>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</si>
  <si>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</si>
  <si>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</si>
  <si>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</si>
  <si>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</si>
  <si>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</si>
  <si>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</si>
  <si>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</si>
  <si>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</si>
  <si>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</si>
  <si>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</si>
  <si>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</si>
  <si>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</si>
  <si>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</si>
  <si>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</si>
  <si>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</si>
  <si>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</si>
  <si>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</si>
  <si>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</si>
  <si>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</si>
  <si>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</si>
  <si>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</si>
  <si>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</si>
  <si>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</si>
  <si>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</si>
  <si>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</si>
  <si>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</si>
  <si>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</si>
  <si>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</si>
  <si>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</si>
  <si>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</si>
  <si>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</si>
  <si>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</si>
  <si>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</si>
  <si>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</si>
  <si>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</si>
  <si>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</si>
  <si>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</si>
  <si>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</si>
  <si>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</si>
  <si>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</si>
  <si>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</si>
  <si>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</si>
  <si>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</si>
  <si>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</si>
  <si>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</si>
  <si>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</si>
  <si>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</si>
  <si>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</si>
  <si>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</si>
  <si>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</si>
  <si>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</si>
  <si>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</si>
  <si>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</si>
  <si>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</si>
  <si>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</si>
  <si>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</si>
  <si>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</si>
  <si>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</si>
  <si>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</si>
  <si>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</si>
  <si>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</si>
  <si>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</si>
  <si>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</si>
  <si>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</si>
  <si>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</si>
  <si>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</si>
  <si>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</si>
  <si>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</si>
  <si>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</si>
  <si>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</si>
  <si>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</si>
  <si>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</si>
  <si>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</si>
  <si>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</si>
  <si>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</si>
  <si>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</si>
  <si>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</si>
  <si>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</si>
  <si>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</si>
  <si>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</si>
  <si>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</si>
  <si>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</si>
  <si>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</si>
  <si>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</si>
  <si>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</si>
  <si>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</si>
  <si>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</si>
  <si>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</si>
  <si>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</si>
  <si>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</si>
  <si>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</si>
  <si>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</si>
  <si>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</si>
  <si>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</si>
  <si>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</si>
  <si>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</si>
  <si>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</si>
  <si>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</si>
  <si>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</si>
  <si>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</si>
  <si>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</si>
  <si>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</si>
  <si>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</si>
  <si>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</si>
  <si>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</si>
  <si>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</si>
  <si>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</si>
  <si>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</si>
  <si>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</si>
  <si>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</si>
  <si>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</si>
  <si>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</si>
  <si>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</si>
  <si>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</si>
  <si>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</si>
  <si>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</si>
  <si>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</si>
  <si>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</si>
  <si>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</si>
  <si>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</si>
  <si>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</si>
  <si>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</si>
  <si>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</si>
  <si>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</si>
  <si>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</si>
  <si>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</si>
  <si>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</si>
  <si>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</si>
  <si>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</si>
  <si>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</si>
  <si>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</si>
  <si>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</si>
  <si>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</si>
  <si>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</si>
  <si>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</si>
  <si>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</si>
  <si>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</si>
  <si>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</si>
  <si>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</si>
  <si>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</si>
  <si>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</si>
  <si>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</si>
  <si>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</si>
  <si>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</si>
  <si>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</si>
  <si>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</si>
  <si>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</si>
  <si>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</si>
  <si>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</si>
  <si>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</si>
  <si>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</si>
  <si>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</si>
  <si>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</si>
  <si>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</si>
  <si>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</si>
  <si>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</si>
  <si>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</si>
  <si>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</si>
  <si>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</si>
  <si>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</si>
  <si>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</si>
  <si>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</si>
  <si>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</si>
  <si>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</si>
  <si>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</si>
  <si>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</si>
  <si>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</si>
  <si>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</si>
  <si>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</si>
  <si>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</si>
  <si>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</si>
  <si>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</si>
  <si>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</si>
  <si>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</si>
  <si>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</si>
  <si>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</si>
  <si>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</si>
  <si>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</si>
  <si>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</si>
  <si>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</si>
  <si>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</si>
  <si>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</si>
  <si>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</si>
  <si>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</si>
  <si>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</si>
  <si>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</si>
  <si>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</si>
  <si>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</si>
  <si>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</si>
  <si>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</si>
  <si>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</si>
  <si>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</si>
  <si>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</si>
  <si>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</si>
  <si>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</si>
  <si>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</si>
  <si>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</si>
  <si>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</si>
  <si>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</si>
  <si>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</si>
  <si>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</si>
  <si>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</si>
  <si>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</si>
  <si>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</si>
  <si>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</si>
  <si>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</si>
  <si>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</si>
  <si>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</si>
  <si>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</si>
  <si>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</si>
  <si>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</si>
  <si>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</si>
  <si>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</si>
  <si>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</si>
  <si>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</si>
  <si>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</si>
  <si>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</si>
  <si>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</si>
  <si>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</si>
  <si>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</si>
  <si>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</si>
  <si>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</si>
  <si>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</si>
  <si>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</si>
  <si>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</si>
  <si>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</si>
  <si>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</si>
  <si>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</si>
  <si>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</si>
  <si>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</si>
  <si>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</si>
  <si>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</si>
  <si>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</si>
  <si>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</si>
  <si>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</si>
  <si>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</si>
  <si>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</si>
  <si>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</si>
  <si>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</si>
  <si>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</si>
  <si>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</si>
  <si>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</si>
  <si>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</si>
  <si>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</si>
  <si>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</si>
  <si>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</si>
  <si>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</si>
  <si>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</si>
  <si>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</si>
  <si>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</si>
  <si>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</si>
  <si>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</si>
  <si>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</si>
  <si>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</si>
  <si>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</si>
  <si>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</si>
  <si>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</si>
  <si>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</si>
  <si>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</si>
  <si>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</si>
  <si>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</si>
  <si>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</si>
  <si>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</si>
  <si>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</si>
  <si>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</si>
  <si>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</si>
  <si>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</si>
  <si>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</si>
  <si>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</si>
  <si>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</si>
  <si>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</si>
  <si>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</si>
  <si>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</si>
  <si>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</si>
  <si>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</si>
  <si>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</si>
  <si>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</si>
  <si>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</si>
  <si>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</si>
  <si>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</si>
  <si>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</si>
  <si>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</si>
  <si>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</si>
  <si>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</si>
  <si>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</si>
  <si>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</si>
  <si>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</si>
  <si>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</si>
  <si>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</si>
  <si>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</si>
  <si>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</si>
  <si>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</si>
  <si>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</si>
  <si>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</si>
  <si>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</si>
  <si>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</si>
  <si>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</si>
  <si>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</si>
  <si>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</si>
  <si>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</si>
  <si>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</si>
  <si>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</si>
  <si>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</si>
  <si>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</si>
  <si>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</si>
  <si>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</si>
  <si>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</si>
  <si>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</si>
  <si>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</si>
  <si>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</si>
  <si>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</si>
  <si>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</si>
  <si>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</si>
  <si>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</si>
  <si>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</si>
  <si>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</si>
  <si>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</si>
  <si>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</si>
  <si>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</si>
  <si>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</si>
  <si>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</si>
  <si>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</si>
  <si>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</si>
  <si>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</si>
  <si>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</si>
  <si>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</si>
  <si>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</si>
  <si>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</si>
  <si>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</si>
  <si>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</si>
  <si>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</si>
  <si>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</si>
  <si>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</si>
  <si>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</si>
  <si>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</si>
  <si>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</si>
  <si>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</si>
  <si>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</si>
  <si>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</si>
  <si>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</si>
  <si>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</si>
  <si>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</si>
  <si>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</si>
  <si>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</si>
  <si>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</si>
  <si>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</si>
  <si>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</si>
  <si>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</si>
  <si>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</si>
  <si>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</si>
  <si>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</si>
  <si>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</si>
  <si>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</si>
  <si>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</si>
  <si>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</si>
  <si>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</si>
  <si>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</si>
  <si>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</si>
  <si>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</si>
  <si>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</si>
  <si>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</si>
  <si>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</si>
  <si>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</si>
  <si>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</si>
  <si>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</si>
  <si>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</si>
  <si>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</si>
  <si>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</si>
  <si>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</si>
  <si>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</si>
  <si>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</si>
  <si>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</si>
  <si>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</si>
  <si>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</si>
  <si>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</si>
  <si>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</si>
  <si>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</si>
  <si>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</si>
  <si>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</si>
  <si>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</si>
  <si>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</si>
  <si>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</si>
  <si>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</si>
  <si>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</si>
  <si>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</si>
  <si>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</si>
  <si>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</si>
  <si>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</si>
  <si>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</si>
  <si>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</si>
  <si>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</si>
  <si>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</si>
  <si>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</si>
  <si>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</si>
  <si>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</si>
  <si>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</si>
  <si>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</si>
  <si>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</si>
  <si>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</si>
  <si>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</si>
  <si>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</si>
  <si>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</si>
  <si>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</si>
  <si>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</si>
  <si>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</si>
  <si>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</si>
  <si>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</si>
  <si>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</si>
  <si>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</si>
  <si>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</si>
  <si>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</si>
  <si>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</si>
  <si>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</si>
  <si>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</si>
  <si>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</si>
  <si>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</si>
  <si>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</si>
  <si>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</si>
  <si>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</si>
  <si>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</si>
  <si>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</si>
  <si>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</si>
  <si>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</si>
  <si>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</si>
  <si>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</si>
  <si>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</si>
  <si>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</si>
  <si>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</si>
  <si>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</si>
  <si>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</si>
  <si>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</si>
  <si>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</si>
  <si>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</si>
  <si>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</si>
  <si>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</si>
  <si>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</si>
  <si>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</si>
  <si>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</si>
  <si>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</si>
  <si>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</si>
  <si>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</si>
  <si>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</si>
  <si>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</si>
  <si>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</si>
  <si>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</si>
  <si>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</si>
  <si>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</si>
  <si>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</si>
  <si>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</si>
  <si>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</si>
  <si>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</si>
  <si>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</si>
  <si>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</si>
  <si>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</si>
  <si>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</si>
  <si>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</si>
  <si>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</si>
  <si>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</si>
  <si>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</si>
  <si>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</si>
  <si>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</si>
  <si>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</si>
  <si>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</si>
  <si>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</si>
  <si>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</si>
  <si>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</si>
  <si>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</si>
  <si>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</si>
  <si>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</si>
  <si>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</si>
  <si>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</si>
  <si>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</si>
  <si>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</si>
  <si>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</si>
  <si>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</si>
  <si>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</si>
  <si>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</si>
  <si>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</si>
  <si>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</si>
  <si>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</si>
  <si>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</si>
  <si>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</si>
  <si>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</si>
  <si>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</si>
  <si>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</si>
  <si>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</si>
  <si>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</si>
  <si>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</si>
  <si>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</si>
  <si>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</si>
  <si>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</si>
  <si>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</si>
  <si>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</si>
  <si>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</si>
  <si>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</si>
  <si>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</si>
  <si>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</si>
  <si>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</si>
  <si>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</si>
  <si>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</si>
  <si>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</si>
  <si>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</si>
  <si>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</si>
  <si>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</si>
  <si>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</si>
  <si>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</si>
  <si>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</si>
  <si>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</si>
  <si>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</si>
  <si>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</si>
  <si>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</si>
  <si>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</si>
  <si>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</si>
  <si>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</si>
  <si>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</si>
  <si>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</si>
  <si>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</si>
  <si>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</si>
  <si>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</si>
  <si>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</si>
  <si>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</si>
  <si>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</si>
  <si>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</si>
  <si>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</si>
  <si>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</si>
  <si>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</si>
  <si>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</si>
  <si>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</si>
  <si>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</si>
  <si>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</si>
  <si>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</si>
  <si>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</si>
  <si>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</si>
  <si>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</si>
  <si>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</si>
  <si>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</si>
  <si>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</si>
  <si>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</si>
  <si>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</si>
  <si>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</si>
  <si>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</si>
  <si>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</si>
  <si>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</si>
  <si>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</si>
  <si>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</si>
  <si>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</si>
  <si>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</si>
  <si>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</si>
  <si>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</si>
  <si>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</si>
  <si>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</si>
  <si>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</si>
  <si>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</si>
  <si>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</si>
  <si>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</si>
  <si>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</si>
  <si>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</si>
  <si>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</si>
  <si>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</si>
  <si>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</si>
  <si>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</si>
  <si>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</si>
  <si>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</si>
  <si>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</si>
  <si>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</si>
  <si>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</si>
  <si>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</si>
  <si>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</si>
  <si>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</si>
  <si>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</si>
  <si>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</si>
  <si>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</si>
  <si>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</si>
  <si>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</si>
  <si>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</si>
  <si>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</si>
  <si>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</si>
  <si>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</si>
  <si>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</si>
  <si>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</si>
  <si>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</si>
  <si>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</si>
  <si>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</si>
  <si>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</si>
  <si>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</si>
  <si>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</si>
  <si>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</si>
  <si>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</si>
  <si>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</si>
  <si>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</si>
  <si>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</si>
  <si>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</si>
  <si>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</si>
  <si>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</si>
  <si>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</si>
  <si>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</si>
  <si>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</si>
  <si>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</si>
  <si>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</si>
  <si>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</si>
  <si>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</si>
  <si>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</si>
  <si>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</si>
  <si>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</si>
  <si>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</si>
  <si>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</si>
  <si>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</si>
  <si>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</si>
  <si>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</si>
  <si>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</si>
  <si>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</si>
  <si>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</si>
  <si>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</si>
  <si>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</si>
  <si>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</si>
  <si>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</si>
  <si>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</si>
  <si>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</si>
  <si>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</si>
  <si>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</si>
  <si>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</si>
  <si>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</si>
  <si>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</si>
  <si>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</si>
  <si>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</si>
  <si>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</si>
  <si>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</si>
  <si>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</si>
  <si>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</si>
  <si>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</si>
  <si>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</si>
  <si>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</si>
  <si>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</si>
  <si>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</si>
  <si>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</si>
  <si>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</si>
  <si>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</si>
  <si>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</si>
  <si>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</si>
  <si>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</si>
  <si>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</si>
  <si>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</si>
  <si>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</si>
  <si>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</si>
  <si>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</si>
  <si>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</si>
  <si>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</si>
  <si>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</si>
  <si>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</si>
  <si>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</si>
  <si>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</si>
  <si>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</si>
  <si>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</si>
  <si>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</si>
  <si>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</si>
  <si>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</si>
  <si>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</si>
  <si>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</si>
  <si>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</si>
  <si>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</si>
  <si>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</si>
  <si>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</si>
  <si>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</si>
  <si>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</si>
  <si>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</si>
  <si>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</si>
  <si>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</si>
  <si>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</si>
  <si>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</si>
  <si>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</si>
  <si>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</si>
  <si>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</si>
  <si>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</si>
  <si>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</si>
  <si>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</si>
  <si>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</si>
  <si>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</si>
  <si>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</si>
  <si>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</si>
  <si>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</si>
  <si>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</si>
  <si>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</si>
  <si>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</si>
  <si>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</si>
  <si>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</si>
  <si>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</si>
  <si>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</si>
  <si>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</si>
  <si>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</si>
  <si>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</si>
  <si>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</si>
  <si>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</si>
  <si>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</si>
  <si>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</si>
  <si>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</si>
  <si>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</si>
  <si>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</si>
  <si>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</si>
  <si>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</si>
  <si>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</si>
  <si>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</si>
  <si>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</si>
  <si>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</si>
  <si>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</si>
  <si>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</si>
  <si>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</si>
  <si>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</si>
  <si>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</si>
  <si>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</si>
  <si>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</si>
  <si>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</si>
  <si>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</si>
  <si>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</si>
  <si>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</si>
  <si>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</si>
  <si>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</si>
  <si>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</si>
  <si>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</si>
  <si>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</si>
  <si>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</si>
  <si>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</si>
  <si>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</si>
  <si>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</si>
  <si>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</si>
  <si>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</si>
  <si>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</si>
  <si>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</si>
  <si>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</si>
  <si>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</si>
  <si>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</si>
  <si>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</si>
  <si>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</si>
  <si>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</si>
  <si>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</si>
  <si>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</si>
  <si>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</si>
  <si>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</si>
  <si>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</si>
  <si>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</si>
  <si>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</si>
  <si>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</si>
  <si>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</si>
  <si>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</si>
  <si>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</si>
  <si>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</si>
  <si>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</si>
  <si>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</si>
  <si>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</si>
  <si>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</si>
  <si>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</si>
  <si>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</si>
  <si>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</si>
  <si>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</si>
  <si>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</si>
  <si>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</si>
  <si>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</si>
  <si>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</si>
  <si>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</si>
  <si>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</si>
  <si>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</si>
  <si>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</si>
  <si>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</si>
  <si>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</si>
  <si>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</si>
  <si>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</si>
  <si>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</si>
  <si>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</si>
  <si>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</si>
  <si>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</si>
  <si>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</si>
  <si>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</si>
  <si>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</si>
  <si>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</si>
  <si>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</si>
  <si>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</si>
  <si>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</si>
  <si>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</si>
  <si>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</si>
  <si>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</si>
  <si>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</si>
  <si>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</si>
  <si>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</si>
  <si>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</si>
  <si>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</si>
  <si>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</si>
  <si>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</si>
  <si>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</si>
  <si>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</si>
  <si>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</si>
  <si>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</si>
  <si>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</si>
  <si>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</si>
  <si>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</si>
  <si>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</si>
  <si>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</si>
  <si>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</si>
  <si>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</si>
  <si>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</si>
  <si>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</si>
  <si>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</si>
  <si>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</si>
  <si>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</si>
  <si>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</si>
  <si>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</si>
  <si>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</si>
  <si>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</si>
  <si>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</si>
  <si>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</si>
  <si>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</si>
  <si>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</si>
  <si>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</si>
  <si>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</si>
  <si>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</si>
  <si>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</si>
  <si>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</si>
  <si>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</si>
  <si>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</si>
  <si>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</si>
  <si>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</si>
  <si>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</si>
  <si>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</si>
  <si>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</si>
  <si>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</si>
  <si>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</si>
  <si>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</si>
  <si>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</si>
  <si>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</si>
  <si>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</si>
  <si>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</si>
  <si>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</si>
  <si>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</si>
  <si>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</si>
  <si>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</si>
  <si>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</si>
  <si>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</si>
  <si>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</si>
  <si>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</si>
  <si>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</si>
  <si>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</si>
  <si>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</si>
  <si>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</si>
  <si>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</si>
  <si>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</si>
  <si>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</si>
  <si>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</si>
  <si>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</si>
  <si>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</si>
  <si>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</si>
  <si>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</si>
  <si>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</si>
  <si>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</si>
  <si>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</si>
  <si>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</si>
  <si>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</si>
  <si>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</si>
  <si>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</si>
  <si>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</si>
  <si>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</si>
  <si>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</si>
  <si>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</si>
  <si>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</si>
  <si>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</si>
  <si>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</si>
  <si>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</si>
  <si>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</si>
  <si>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</si>
  <si>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</si>
  <si>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</si>
  <si>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</si>
  <si>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</si>
  <si>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</si>
  <si>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</si>
  <si>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</si>
  <si>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</si>
  <si>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</si>
  <si>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</si>
  <si>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</si>
  <si>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</si>
  <si>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</si>
  <si>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</si>
  <si>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</si>
  <si>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</si>
  <si>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</si>
  <si>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</si>
  <si>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</si>
  <si>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</si>
  <si>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</si>
  <si>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</si>
  <si>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</si>
  <si>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</si>
  <si>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</si>
  <si>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</si>
  <si>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</si>
  <si>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</si>
  <si>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</si>
  <si>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</si>
  <si>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</si>
  <si>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</si>
  <si>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</si>
  <si>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</si>
  <si>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</si>
  <si>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</si>
  <si>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</si>
  <si>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</si>
  <si>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</si>
  <si>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</si>
  <si>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</si>
  <si>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</si>
  <si>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</si>
  <si>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</si>
  <si>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</si>
  <si>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</si>
  <si>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</si>
  <si>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</si>
  <si>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</si>
  <si>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</si>
  <si>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</si>
  <si>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</si>
  <si>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</si>
  <si>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</si>
  <si>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</si>
  <si>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</si>
  <si>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</si>
  <si>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</si>
  <si>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</si>
  <si>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</si>
  <si>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</si>
  <si>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</si>
  <si>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</si>
  <si>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</si>
  <si>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</si>
  <si>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</si>
  <si>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</si>
  <si>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</si>
  <si>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</si>
  <si>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</si>
  <si>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</si>
  <si>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</si>
  <si>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</si>
  <si>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</si>
  <si>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</si>
  <si>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</si>
  <si>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</si>
  <si>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</si>
  <si>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</si>
  <si>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</si>
  <si>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</si>
  <si>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</si>
  <si>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</si>
  <si>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</si>
  <si>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</si>
  <si>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</si>
  <si>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</si>
  <si>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</si>
  <si>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</si>
  <si>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</si>
  <si>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</si>
  <si>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</si>
  <si>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</si>
  <si>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</si>
  <si>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</si>
  <si>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</si>
  <si>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</si>
  <si>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</si>
  <si>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</si>
  <si>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</si>
  <si>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</si>
  <si>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</si>
  <si>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</si>
  <si>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</si>
  <si>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</si>
  <si>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</si>
  <si>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</si>
  <si>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</si>
  <si>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</si>
  <si>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</si>
  <si>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</si>
  <si>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</si>
  <si>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</si>
  <si>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</si>
  <si>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</si>
  <si>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</si>
  <si>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</si>
  <si>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</si>
  <si>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</si>
  <si>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</si>
  <si>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</si>
  <si>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</si>
  <si>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</si>
  <si>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</si>
  <si>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</si>
  <si>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</si>
  <si>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</si>
  <si>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</si>
  <si>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</si>
  <si>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</si>
  <si>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</si>
  <si>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</si>
  <si>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</si>
  <si>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</si>
  <si>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</si>
  <si>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</si>
  <si>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</si>
  <si>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</si>
  <si>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</si>
  <si>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</si>
  <si>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</si>
  <si>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</si>
  <si>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</si>
  <si>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</si>
  <si>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</si>
  <si>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</si>
  <si>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</si>
  <si>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</si>
  <si>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</si>
  <si>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</si>
  <si>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</si>
  <si>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</si>
  <si>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</si>
  <si>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</si>
  <si>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</si>
  <si>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</si>
  <si>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</si>
  <si>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</si>
  <si>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</si>
  <si>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</si>
  <si>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</si>
  <si>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</si>
  <si>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</si>
  <si>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</si>
  <si>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</si>
  <si>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</si>
  <si>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</si>
  <si>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</si>
  <si>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</si>
  <si>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</si>
  <si>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</si>
  <si>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</si>
  <si>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</si>
  <si>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</si>
  <si>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</si>
  <si>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</si>
  <si>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</si>
  <si>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</si>
  <si>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</si>
  <si>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</si>
  <si>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</si>
  <si>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</si>
  <si>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</si>
  <si>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</si>
  <si>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</si>
  <si>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</si>
  <si>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</si>
  <si>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</si>
  <si>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</si>
  <si>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</si>
  <si>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</si>
  <si>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</si>
  <si>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</si>
  <si>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</si>
  <si>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</si>
  <si>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</si>
  <si>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</si>
  <si>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</si>
  <si>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</si>
  <si>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</si>
  <si>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</si>
  <si>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</si>
  <si>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</si>
  <si>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</si>
  <si>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</si>
  <si>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</si>
  <si>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</si>
  <si>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</si>
  <si>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</si>
  <si>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</si>
  <si>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</si>
  <si>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</si>
  <si>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</si>
  <si>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</si>
  <si>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</si>
  <si>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</si>
  <si>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</si>
  <si>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</si>
  <si>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</si>
  <si>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</si>
  <si>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</si>
  <si>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</si>
  <si>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</si>
  <si>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</si>
  <si>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</si>
  <si>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</si>
  <si>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</si>
  <si>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</si>
  <si>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</si>
  <si>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</si>
  <si>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</si>
  <si>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</si>
  <si>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</si>
  <si>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</si>
  <si>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</si>
  <si>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</si>
  <si>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</si>
  <si>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</si>
  <si>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</si>
  <si>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</si>
  <si>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</si>
  <si>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</si>
  <si>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</si>
  <si>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</si>
  <si>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</si>
  <si>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</si>
  <si>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</si>
  <si>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</si>
  <si>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</si>
  <si>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</si>
  <si>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</si>
  <si>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</si>
  <si>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</si>
  <si>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</si>
  <si>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</si>
  <si>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</si>
  <si>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</si>
  <si>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</si>
  <si>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</si>
  <si>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</si>
  <si>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</si>
  <si>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</si>
  <si>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</si>
  <si>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</si>
  <si>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</si>
  <si>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</si>
  <si>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</si>
  <si>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</si>
  <si>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</si>
  <si>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</si>
  <si>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</si>
  <si>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</si>
  <si>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</si>
  <si>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</si>
  <si>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</si>
  <si>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</si>
  <si>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</si>
  <si>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</si>
  <si>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</si>
  <si>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</si>
  <si>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</si>
  <si>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</si>
  <si>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</si>
  <si>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</si>
  <si>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</si>
  <si>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</si>
  <si>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</si>
  <si>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</si>
  <si>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</si>
  <si>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</si>
  <si>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</si>
  <si>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</si>
  <si>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</si>
  <si>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</si>
  <si>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</si>
  <si>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</si>
  <si>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</si>
  <si>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</si>
  <si>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</si>
  <si>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</si>
  <si>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</si>
  <si>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</si>
  <si>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</si>
  <si>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</si>
  <si>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</si>
  <si>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</si>
  <si>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</si>
  <si>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</si>
  <si>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</si>
  <si>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</si>
  <si>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</si>
  <si>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</si>
  <si>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</si>
  <si>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</si>
  <si>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</si>
  <si>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</si>
  <si>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</si>
  <si>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</si>
  <si>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</si>
  <si>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</si>
  <si>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</si>
  <si>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</si>
  <si>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</si>
  <si>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</si>
  <si>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</si>
  <si>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</si>
  <si>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</si>
  <si>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</si>
  <si>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</si>
  <si>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</si>
  <si>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</si>
  <si>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</si>
  <si>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</si>
  <si>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</si>
  <si>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</si>
  <si>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</si>
  <si>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</si>
  <si>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</si>
  <si>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</si>
  <si>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</si>
  <si>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</si>
  <si>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</si>
  <si>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</si>
  <si>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</si>
  <si>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</si>
  <si>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</si>
  <si>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</si>
  <si>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</si>
  <si>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</si>
  <si>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</si>
  <si>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</si>
  <si>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</si>
  <si>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</si>
  <si>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</si>
  <si>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</si>
  <si>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</si>
  <si>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</si>
  <si>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</si>
  <si>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</si>
  <si>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</si>
  <si>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</si>
  <si>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</si>
  <si>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</si>
  <si>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</si>
  <si>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</si>
  <si>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</si>
  <si>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</si>
  <si>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</si>
  <si>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</si>
  <si>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</si>
  <si>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</si>
  <si>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</si>
  <si>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</si>
  <si>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</si>
  <si>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</si>
  <si>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</si>
  <si>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</si>
  <si>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</si>
  <si>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</si>
  <si>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</si>
  <si>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</si>
  <si>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</si>
  <si>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</si>
  <si>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</si>
  <si>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</si>
  <si>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</si>
  <si>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</si>
  <si>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</si>
  <si>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</si>
  <si>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</si>
  <si>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</si>
  <si>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</si>
  <si>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</si>
  <si>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</si>
  <si>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</si>
  <si>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</si>
  <si>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</si>
  <si>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</si>
  <si>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</si>
  <si>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</si>
  <si>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</si>
  <si>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</si>
  <si>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</si>
  <si>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</si>
  <si>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</si>
  <si>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</si>
  <si>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</si>
  <si>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</si>
  <si>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</si>
  <si>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</si>
  <si>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</si>
  <si>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</si>
  <si>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</si>
  <si>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</si>
  <si>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</si>
  <si>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</si>
  <si>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</si>
  <si>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</si>
  <si>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</si>
  <si>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</si>
  <si>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</si>
  <si>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</si>
  <si>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</si>
  <si>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</si>
  <si>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</si>
  <si>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</si>
  <si>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</si>
  <si>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</si>
  <si>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</si>
  <si>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</si>
  <si>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</si>
  <si>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</si>
  <si>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</si>
  <si>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</si>
  <si>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</si>
  <si>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</si>
  <si>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</si>
  <si>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</si>
  <si>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</si>
  <si>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</si>
  <si>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</si>
  <si>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</si>
  <si>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</si>
  <si>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</si>
  <si>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</si>
  <si>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</si>
  <si>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</si>
  <si>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</si>
  <si>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</si>
  <si>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</si>
  <si>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</si>
  <si>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</si>
  <si>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</si>
  <si>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</si>
  <si>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</si>
  <si>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</si>
  <si>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</si>
  <si>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</si>
  <si>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</si>
  <si>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</si>
  <si>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</si>
  <si>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</si>
  <si>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</si>
  <si>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</si>
  <si>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</si>
  <si>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</si>
  <si>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</si>
  <si>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</si>
  <si>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</si>
  <si>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</si>
  <si>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</si>
  <si>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</si>
  <si>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</si>
  <si>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</si>
  <si>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</si>
  <si>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</si>
  <si>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</si>
  <si>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</si>
  <si>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</si>
  <si>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</si>
  <si>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</si>
  <si>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</si>
  <si>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</si>
  <si>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</si>
  <si>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</si>
  <si>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</si>
  <si>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</si>
  <si>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</si>
  <si>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</si>
  <si>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</si>
  <si>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</si>
  <si>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</si>
  <si>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</si>
  <si>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</si>
  <si>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</si>
  <si>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</si>
  <si>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</si>
  <si>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</si>
  <si>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</si>
  <si>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</si>
  <si>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</si>
  <si>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</si>
  <si>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</si>
  <si>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</si>
  <si>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</si>
  <si>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</si>
  <si>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</si>
  <si>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</si>
  <si>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</si>
  <si>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</si>
  <si>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</si>
  <si>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</si>
  <si>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</si>
  <si>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</si>
  <si>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</si>
  <si>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</si>
  <si>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</si>
  <si>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</si>
  <si>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</si>
  <si>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</si>
  <si>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</si>
  <si>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</si>
  <si>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</si>
  <si>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</si>
  <si>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</si>
  <si>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</si>
  <si>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</si>
  <si>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</si>
  <si>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</si>
  <si>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</si>
  <si>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</si>
  <si>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</si>
  <si>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</si>
  <si>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</si>
  <si>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</si>
  <si>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</si>
  <si>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</si>
  <si>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</si>
  <si>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</si>
  <si>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</si>
  <si>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</si>
  <si>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</si>
  <si>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</si>
  <si>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</si>
  <si>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</si>
  <si>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</si>
  <si>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</si>
  <si>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</si>
  <si>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</si>
  <si>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</si>
  <si>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</si>
  <si>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</si>
  <si>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</si>
  <si>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</si>
  <si>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</si>
  <si>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</si>
  <si>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</si>
  <si>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</si>
  <si>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</si>
  <si>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</si>
  <si>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</si>
  <si>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</si>
  <si>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</si>
  <si>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</si>
  <si>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</si>
  <si>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</si>
  <si>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</si>
  <si>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</si>
  <si>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</si>
  <si>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</si>
  <si>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</si>
  <si>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</si>
  <si>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</si>
  <si>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</si>
  <si>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</si>
  <si>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</si>
  <si>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</si>
  <si>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</si>
  <si>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</si>
  <si>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</si>
  <si>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</si>
  <si>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</si>
  <si>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</si>
  <si>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</si>
  <si>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</si>
  <si>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</si>
  <si>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</si>
  <si>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</si>
  <si>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</si>
  <si>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</si>
  <si>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</si>
  <si>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</si>
  <si>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</si>
  <si>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</si>
  <si>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</si>
  <si>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</si>
  <si>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</si>
  <si>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</si>
  <si>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</si>
  <si>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</si>
  <si>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</si>
  <si>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</si>
  <si>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</si>
  <si>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</si>
  <si>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</si>
  <si>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</si>
  <si>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</si>
  <si>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</si>
  <si>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</si>
  <si>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</si>
  <si>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</si>
  <si>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</si>
  <si>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</si>
  <si>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</si>
  <si>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</si>
  <si>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</si>
  <si>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</si>
  <si>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</si>
  <si>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</si>
  <si>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</si>
  <si>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</si>
  <si>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</si>
  <si>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</si>
  <si>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</si>
  <si>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</si>
  <si>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</si>
  <si>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</si>
  <si>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</si>
  <si>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</si>
  <si>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</si>
  <si>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</si>
  <si>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</si>
  <si>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</si>
  <si>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</si>
  <si>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</si>
  <si>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</si>
  <si>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</si>
  <si>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</si>
  <si>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</si>
  <si>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</si>
  <si>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</si>
  <si>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</si>
  <si>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</si>
  <si>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</si>
  <si>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</si>
  <si>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</si>
  <si>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</si>
  <si>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</si>
  <si>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</si>
  <si>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</si>
  <si>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</si>
  <si>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</si>
  <si>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</si>
  <si>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</si>
  <si>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</si>
  <si>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</si>
  <si>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</si>
  <si>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</si>
  <si>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</si>
  <si>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</si>
  <si>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</si>
  <si>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</si>
  <si>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</si>
  <si>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</si>
  <si>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</si>
  <si>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</si>
  <si>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</si>
  <si>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</si>
  <si>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</si>
  <si>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</si>
  <si>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</si>
  <si>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</si>
  <si>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</si>
  <si>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</si>
  <si>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</si>
  <si>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</si>
  <si>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</si>
  <si>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</si>
  <si>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</si>
  <si>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</si>
  <si>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</si>
  <si>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</si>
  <si>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</si>
  <si>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</si>
  <si>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</si>
  <si>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</si>
  <si>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</si>
  <si>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</si>
  <si>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</si>
  <si>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</si>
  <si>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</si>
  <si>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</si>
  <si>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</si>
  <si>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</si>
  <si>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</si>
  <si>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</si>
  <si>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</si>
  <si>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</si>
  <si>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</si>
  <si>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</si>
  <si>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</si>
  <si>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</si>
  <si>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</si>
  <si>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</si>
  <si>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</si>
  <si>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</si>
  <si>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</si>
  <si>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</si>
  <si>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</si>
  <si>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</si>
  <si>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</si>
  <si>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</si>
  <si>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</si>
  <si>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</si>
  <si>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</si>
  <si>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</si>
  <si>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</si>
  <si>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</si>
  <si>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</si>
  <si>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</si>
  <si>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</si>
  <si>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</si>
  <si>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</si>
  <si>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</si>
  <si>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</si>
  <si>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</si>
  <si>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</si>
  <si>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</si>
  <si>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</si>
  <si>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</si>
  <si>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</si>
  <si>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</si>
  <si>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</si>
  <si>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</si>
  <si>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</si>
  <si>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</si>
  <si>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</si>
  <si>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</si>
  <si>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</si>
  <si>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</si>
  <si>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</si>
  <si>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</si>
  <si>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</si>
  <si>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</si>
  <si>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</si>
  <si>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</si>
  <si>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</si>
  <si>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</si>
  <si>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</si>
  <si>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</si>
  <si>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</si>
  <si>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</si>
  <si>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</si>
  <si>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</si>
  <si>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</si>
  <si>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</si>
  <si>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</si>
  <si>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</si>
  <si>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</si>
  <si>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</si>
  <si>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</si>
  <si>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</si>
  <si>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</si>
  <si>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</si>
  <si>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</si>
  <si>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</si>
  <si>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</si>
  <si>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</si>
  <si>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</si>
  <si>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</si>
  <si>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</si>
  <si>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</si>
  <si>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</si>
  <si>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</si>
  <si>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</si>
  <si>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</si>
  <si>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</si>
  <si>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</si>
  <si>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</si>
  <si>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</si>
  <si>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</si>
  <si>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</si>
  <si>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</si>
  <si>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</si>
  <si>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</si>
  <si>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</si>
  <si>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</si>
  <si>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</si>
  <si>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</si>
  <si>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</si>
  <si>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</si>
  <si>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</si>
  <si>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</si>
  <si>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</si>
  <si>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</si>
  <si>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</si>
  <si>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</si>
  <si>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</si>
  <si>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</si>
  <si>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</si>
  <si>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</si>
  <si>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</si>
  <si>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</si>
  <si>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</si>
  <si>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</si>
  <si>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</si>
  <si>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</si>
  <si>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</si>
  <si>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</si>
  <si>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</si>
  <si>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</si>
  <si>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</si>
  <si>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</si>
  <si>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</si>
  <si>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</si>
  <si>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</si>
  <si>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</si>
  <si>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</si>
  <si>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</si>
  <si>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</si>
  <si>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</si>
  <si>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</si>
  <si>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</si>
  <si>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</si>
  <si>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</si>
  <si>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</si>
  <si>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</si>
  <si>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</si>
  <si>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</si>
  <si>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</si>
  <si>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</si>
  <si>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</si>
  <si>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</si>
  <si>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</si>
  <si>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</si>
  <si>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</si>
  <si>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</si>
  <si>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</si>
  <si>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</si>
  <si>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</si>
  <si>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</si>
  <si>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</si>
  <si>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</si>
  <si>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</si>
  <si>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</si>
  <si>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</si>
  <si>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</si>
  <si>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</si>
  <si>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</si>
  <si>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</si>
  <si>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</si>
  <si>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</si>
  <si>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</si>
  <si>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</si>
  <si>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</si>
  <si>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</si>
  <si>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</si>
  <si>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</si>
  <si>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</si>
  <si>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</si>
  <si>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</si>
  <si>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</si>
  <si>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</si>
  <si>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</si>
  <si>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</si>
  <si>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</si>
  <si>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</si>
  <si>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</si>
  <si>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</si>
  <si>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</si>
  <si>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</si>
  <si>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</si>
  <si>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</si>
  <si>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</si>
  <si>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</si>
  <si>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</si>
  <si>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</si>
  <si>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</si>
  <si>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</si>
  <si>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</si>
  <si>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</si>
  <si>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</si>
  <si>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</si>
  <si>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</si>
  <si>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</si>
  <si>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</si>
  <si>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</si>
  <si>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</si>
  <si>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</si>
  <si>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</si>
  <si>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</si>
  <si>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</si>
  <si>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</si>
  <si>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</si>
  <si>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</si>
  <si>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</si>
  <si>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</si>
  <si>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</si>
  <si>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</si>
  <si>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</si>
  <si>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</si>
  <si>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</si>
  <si>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</si>
  <si>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</si>
  <si>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</si>
  <si>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</si>
  <si>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</si>
  <si>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</si>
  <si>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</si>
  <si>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</si>
  <si>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</si>
  <si>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</si>
  <si>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</si>
  <si>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</si>
  <si>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</si>
  <si>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</si>
  <si>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</si>
  <si>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</si>
  <si>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</si>
  <si>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</si>
  <si>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</si>
  <si>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</si>
  <si>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</si>
  <si>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</si>
  <si>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</si>
  <si>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</si>
  <si>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</si>
  <si>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</si>
  <si>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</si>
  <si>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</si>
  <si>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</si>
  <si>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</si>
  <si>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</si>
  <si>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</si>
  <si>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</si>
  <si>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</si>
  <si>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</si>
  <si>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</si>
  <si>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</si>
  <si>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</si>
  <si>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</si>
  <si>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</si>
  <si>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</si>
  <si>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</si>
  <si>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</si>
  <si>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</si>
  <si>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</si>
  <si>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</si>
  <si>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</si>
  <si>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</si>
  <si>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</si>
  <si>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</si>
  <si>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</si>
  <si>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</si>
  <si>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</si>
  <si>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</si>
  <si>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</si>
  <si>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</si>
  <si>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</si>
  <si>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</si>
  <si>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</si>
  <si>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</si>
  <si>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</si>
  <si>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</si>
  <si>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</si>
  <si>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</si>
  <si>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</si>
  <si>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</si>
  <si>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</si>
  <si>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</si>
  <si>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</si>
  <si>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</si>
  <si>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</si>
  <si>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</si>
  <si>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</si>
  <si>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</si>
  <si>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</si>
  <si>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</si>
  <si>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</si>
  <si>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</si>
  <si>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</si>
  <si>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</si>
  <si>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</si>
  <si>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</si>
  <si>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</si>
  <si>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</si>
  <si>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</si>
  <si>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</si>
  <si>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</si>
  <si>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</si>
  <si>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</si>
  <si>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</si>
  <si>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</si>
  <si>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</si>
  <si>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</si>
  <si>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</si>
  <si>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</si>
  <si>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</si>
  <si>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</si>
  <si>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</si>
  <si>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</si>
  <si>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</si>
  <si>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</si>
  <si>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</si>
  <si>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</si>
  <si>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</si>
  <si>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</si>
  <si>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</si>
  <si>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</si>
  <si>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</si>
  <si>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</si>
  <si>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</si>
  <si>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</si>
  <si>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</si>
  <si>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</si>
  <si>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</si>
  <si>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</si>
  <si>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</si>
  <si>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</si>
  <si>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</si>
  <si>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</si>
  <si>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</si>
  <si>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</si>
  <si>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</si>
  <si>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</si>
  <si>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</si>
  <si>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</si>
  <si>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</si>
  <si>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</si>
  <si>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</si>
  <si>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</si>
  <si>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</si>
  <si>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</si>
  <si>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</si>
  <si>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</si>
  <si>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</si>
  <si>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</si>
  <si>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</si>
  <si>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</si>
  <si>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</si>
  <si>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</si>
  <si>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</si>
  <si>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</si>
  <si>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</si>
  <si>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</si>
  <si>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</si>
  <si>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</si>
  <si>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</si>
  <si>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</si>
  <si>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</si>
  <si>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</si>
  <si>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</si>
  <si>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</si>
  <si>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</si>
  <si>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</si>
  <si>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</si>
  <si>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</si>
  <si>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</si>
  <si>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</si>
  <si>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</si>
  <si>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</si>
  <si>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</si>
  <si>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</si>
  <si>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</si>
  <si>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</si>
  <si>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</si>
  <si>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</si>
  <si>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</si>
  <si>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</si>
  <si>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</si>
  <si>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</si>
  <si>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</si>
  <si>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</si>
  <si>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</si>
  <si>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</si>
  <si>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</si>
  <si>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</si>
  <si>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</si>
  <si>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</si>
  <si>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</si>
  <si>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</si>
  <si>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</si>
  <si>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</si>
  <si>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</si>
  <si>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</si>
  <si>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</si>
  <si>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</si>
  <si>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</si>
  <si>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</si>
  <si>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</si>
  <si>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</si>
  <si>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</si>
  <si>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</si>
  <si>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</si>
  <si>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</si>
  <si>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</si>
  <si>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</si>
  <si>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</si>
  <si>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</si>
  <si>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</si>
  <si>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</si>
  <si>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</si>
  <si>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</si>
  <si>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</si>
  <si>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</si>
  <si>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</si>
  <si>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</si>
  <si>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</si>
  <si>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</si>
  <si>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</si>
  <si>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</si>
  <si>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</si>
  <si>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</si>
  <si>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</si>
  <si>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</si>
  <si>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</si>
  <si>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</si>
  <si>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</si>
  <si>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</si>
  <si>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</si>
  <si>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</si>
  <si>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</si>
  <si>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</si>
  <si>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</si>
  <si>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</si>
  <si>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</si>
  <si>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</si>
  <si>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</si>
  <si>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</si>
  <si>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</si>
  <si>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</si>
  <si>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</si>
  <si>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</si>
  <si>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</si>
  <si>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</si>
  <si>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</si>
  <si>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</si>
  <si>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</si>
  <si>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</si>
  <si>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</si>
  <si>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</si>
  <si>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</si>
  <si>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</si>
  <si>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</si>
  <si>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</si>
  <si>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</si>
  <si>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</si>
  <si>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</si>
  <si>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</si>
  <si>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</si>
  <si>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</si>
  <si>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</si>
  <si>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</si>
  <si>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</si>
  <si>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</si>
  <si>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</si>
  <si>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</si>
  <si>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</si>
  <si>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</si>
  <si>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</si>
  <si>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</si>
  <si>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</si>
  <si>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</si>
  <si>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</si>
  <si>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</si>
  <si>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</si>
  <si>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</si>
  <si>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</si>
  <si>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</si>
  <si>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</si>
  <si>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</si>
  <si>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</si>
  <si>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</si>
  <si>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</si>
  <si>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</si>
  <si>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</si>
  <si>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</si>
  <si>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</si>
  <si>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</si>
  <si>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</si>
  <si>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</si>
  <si>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</si>
  <si>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</si>
  <si>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</si>
  <si>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</si>
  <si>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</si>
  <si>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</si>
  <si>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</si>
  <si>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</si>
  <si>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</si>
  <si>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</si>
  <si>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</si>
  <si>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</si>
  <si>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</si>
  <si>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</si>
  <si>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</si>
  <si>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</si>
  <si>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</si>
  <si>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</si>
  <si>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</si>
  <si>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</si>
  <si>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</si>
  <si>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</si>
  <si>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</si>
  <si>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</si>
  <si>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</si>
  <si>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</si>
  <si>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</si>
  <si>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</si>
  <si>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</si>
  <si>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</si>
  <si>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</si>
  <si>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</si>
  <si>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</si>
  <si>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</si>
  <si>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</si>
  <si>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</si>
  <si>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</si>
  <si>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</si>
  <si>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</si>
  <si>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</si>
  <si>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</si>
  <si>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</si>
  <si>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</si>
  <si>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</si>
  <si>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</si>
  <si>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</si>
  <si>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</si>
  <si>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</si>
  <si>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</si>
  <si>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</si>
  <si>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</si>
  <si>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</si>
  <si>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</si>
  <si>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</si>
  <si>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</si>
  <si>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</si>
  <si>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</si>
  <si>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</si>
  <si>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</si>
  <si>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</si>
  <si>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</si>
  <si>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</si>
  <si>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</si>
  <si>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</si>
  <si>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</si>
  <si>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</si>
  <si>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</si>
  <si>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</si>
  <si>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</si>
  <si>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</si>
  <si>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</si>
  <si>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</si>
  <si>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</si>
  <si>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</si>
  <si>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</si>
  <si>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</si>
  <si>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</si>
  <si>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</si>
  <si>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</si>
  <si>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</si>
  <si>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</si>
  <si>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</si>
  <si>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</si>
  <si>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</si>
  <si>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</si>
  <si>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</si>
  <si>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</si>
  <si>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</si>
  <si>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</si>
  <si>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</si>
  <si>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</si>
  <si>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</si>
  <si>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</si>
  <si>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</si>
  <si>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</si>
  <si>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</si>
  <si>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</si>
  <si>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</si>
  <si>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</si>
  <si>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</si>
  <si>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</si>
  <si>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</si>
  <si>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</si>
  <si>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</si>
  <si>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</si>
  <si>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</si>
  <si>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</si>
  <si>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</si>
  <si>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</si>
  <si>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</si>
  <si>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</si>
  <si>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</si>
  <si>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</si>
  <si>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</si>
  <si>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</si>
  <si>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</si>
  <si>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</si>
  <si>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</si>
  <si>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</si>
  <si>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</si>
  <si>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</si>
  <si>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</si>
  <si>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</si>
  <si>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</si>
  <si>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</si>
  <si>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</si>
  <si>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</si>
  <si>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</si>
  <si>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</si>
  <si>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</si>
  <si>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</si>
  <si>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</si>
  <si>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</si>
  <si>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</si>
  <si>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</si>
  <si>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</si>
  <si>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</si>
  <si>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</si>
  <si>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</si>
  <si>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</si>
  <si>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</si>
  <si>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</si>
  <si>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</si>
  <si>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</si>
  <si>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</si>
  <si>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</si>
  <si>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</si>
  <si>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</si>
  <si>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</si>
  <si>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</si>
  <si>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</si>
  <si>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</si>
  <si>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</si>
  <si>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</si>
  <si>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</si>
  <si>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</si>
  <si>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</si>
  <si>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</si>
  <si>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</si>
  <si>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</si>
  <si>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</si>
  <si>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</si>
  <si>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</si>
  <si>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</si>
  <si>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</si>
  <si>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</si>
  <si>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</si>
  <si>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</si>
  <si>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</si>
  <si>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</si>
  <si>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</si>
  <si>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</si>
  <si>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</si>
  <si>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</si>
  <si>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</si>
  <si>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</si>
  <si>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</si>
  <si>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</si>
  <si>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</si>
  <si>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</si>
  <si>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</si>
  <si>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</si>
  <si>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</si>
  <si>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</si>
  <si>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</si>
  <si>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</si>
  <si>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</si>
  <si>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</si>
  <si>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</si>
  <si>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</si>
  <si>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</si>
  <si>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</si>
  <si>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</si>
  <si>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</si>
  <si>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</si>
  <si>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</si>
  <si>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</si>
  <si>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</si>
  <si>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</si>
  <si>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</si>
  <si>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</si>
  <si>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</si>
  <si>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</si>
  <si>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</si>
  <si>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</si>
  <si>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</si>
  <si>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</si>
  <si>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</si>
  <si>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</si>
  <si>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</si>
  <si>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</si>
  <si>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</si>
  <si>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</si>
  <si>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</si>
  <si>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</si>
  <si>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</si>
  <si>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</si>
  <si>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</si>
  <si>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</si>
  <si>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</si>
  <si>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</si>
  <si>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</si>
  <si>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</si>
  <si>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</si>
  <si>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</si>
  <si>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</si>
  <si>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</si>
  <si>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</si>
  <si>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</si>
  <si>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</si>
  <si>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</si>
  <si>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</si>
  <si>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</si>
  <si>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</si>
  <si>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</si>
  <si>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</si>
  <si>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</si>
  <si>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</si>
  <si>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</si>
  <si>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</si>
  <si>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</si>
  <si>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</si>
  <si>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</si>
  <si>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</si>
  <si>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</si>
  <si>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</si>
  <si>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</si>
  <si>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</si>
  <si>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</si>
  <si>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</si>
  <si>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</si>
  <si>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</si>
  <si>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</si>
  <si>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</si>
  <si>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</si>
  <si>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</si>
  <si>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</si>
  <si>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</si>
  <si>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</si>
  <si>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</si>
  <si>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</si>
  <si>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</si>
  <si>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</si>
  <si>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</si>
  <si>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</si>
  <si>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</si>
  <si>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</si>
  <si>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</si>
  <si>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</si>
  <si>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</si>
  <si>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</si>
  <si>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</si>
  <si>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</si>
  <si>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</si>
  <si>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</si>
  <si>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</si>
  <si>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</si>
  <si>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</si>
  <si>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</si>
  <si>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</si>
  <si>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</si>
  <si>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</si>
  <si>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</si>
  <si>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</si>
  <si>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</si>
  <si>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</si>
  <si>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</si>
  <si>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</si>
  <si>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</si>
  <si>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</si>
  <si>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</si>
  <si>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</si>
  <si>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</si>
  <si>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</si>
  <si>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</si>
  <si>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</si>
  <si>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</si>
  <si>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</si>
  <si>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</si>
  <si>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</si>
  <si>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</si>
  <si>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</si>
  <si>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</si>
  <si>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</si>
  <si>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</si>
  <si>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</si>
  <si>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</si>
  <si>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</si>
  <si>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</si>
  <si>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</si>
  <si>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</si>
  <si>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</si>
  <si>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</si>
  <si>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</si>
  <si>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</si>
  <si>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</si>
  <si>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</si>
  <si>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</si>
  <si>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</si>
  <si>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</si>
  <si>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</si>
  <si>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</si>
  <si>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</si>
  <si>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</si>
  <si>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</si>
  <si>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</si>
  <si>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</si>
  <si>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</si>
  <si>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</si>
  <si>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</si>
  <si>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</si>
  <si>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</si>
  <si>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</si>
  <si>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</si>
  <si>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</si>
  <si>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</si>
  <si>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</si>
  <si>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</si>
  <si>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</si>
  <si>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</si>
  <si>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</si>
  <si>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</si>
  <si>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</si>
  <si>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</si>
  <si>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</si>
  <si>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</si>
  <si>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</si>
  <si>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</si>
  <si>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</si>
  <si>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</si>
  <si>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</si>
  <si>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</si>
  <si>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</si>
  <si>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</si>
  <si>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</si>
  <si>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</si>
  <si>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</si>
  <si>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</si>
  <si>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</si>
  <si>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</si>
  <si>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</si>
  <si>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</si>
  <si>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</si>
  <si>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</si>
  <si>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</si>
  <si>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</si>
  <si>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</si>
  <si>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</si>
  <si>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</si>
  <si>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</si>
  <si>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</si>
  <si>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</si>
  <si>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</si>
  <si>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</si>
  <si>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</si>
  <si>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</si>
  <si>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</si>
  <si>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</si>
  <si>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</si>
  <si>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</si>
  <si>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</si>
  <si>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</si>
  <si>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</si>
  <si>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</si>
  <si>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</si>
  <si>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</si>
  <si>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</si>
  <si>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</si>
  <si>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</si>
  <si>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</si>
  <si>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</si>
  <si>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</si>
  <si>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</si>
  <si>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</si>
  <si>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</si>
  <si>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</si>
  <si>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</si>
  <si>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</si>
  <si>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</si>
  <si>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</si>
  <si>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</si>
  <si>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</si>
  <si>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</si>
  <si>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</si>
  <si>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</si>
  <si>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</si>
  <si>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</si>
  <si>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</si>
  <si>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</si>
  <si>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</si>
  <si>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</si>
  <si>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</si>
  <si>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</si>
  <si>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</si>
  <si>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</si>
  <si>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</si>
  <si>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</si>
  <si>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</si>
  <si>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</si>
  <si>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</si>
  <si>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</si>
  <si>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</si>
  <si>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</si>
  <si>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</si>
  <si>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</si>
  <si>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</si>
  <si>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</si>
  <si>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</si>
  <si>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</si>
  <si>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</si>
  <si>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</si>
  <si>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</si>
  <si>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</si>
  <si>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</si>
  <si>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</si>
  <si>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</si>
  <si>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</si>
  <si>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</si>
  <si>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</si>
  <si>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</si>
  <si>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</si>
  <si>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</si>
  <si>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</si>
  <si>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</si>
  <si>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</si>
  <si>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</si>
  <si>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</si>
  <si>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</si>
  <si>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</si>
  <si>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</si>
  <si>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</si>
  <si>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</si>
  <si>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</si>
  <si>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</si>
  <si>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</si>
  <si>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</si>
  <si>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</si>
  <si>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</si>
  <si>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</si>
  <si>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</si>
  <si>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</si>
  <si>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</si>
  <si>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</si>
  <si>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</si>
  <si>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</si>
  <si>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</si>
  <si>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</si>
  <si>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</si>
  <si>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</si>
  <si>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</si>
  <si>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</si>
  <si>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</si>
  <si>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</si>
  <si>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</si>
  <si>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</si>
  <si>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</si>
  <si>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</si>
  <si>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</si>
  <si>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</si>
  <si>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</si>
  <si>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</si>
  <si>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</si>
  <si>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</si>
  <si>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</si>
  <si>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</si>
  <si>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</si>
  <si>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</si>
  <si>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</si>
  <si>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</si>
  <si>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</si>
  <si>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</si>
  <si>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</si>
  <si>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</si>
  <si>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</si>
  <si>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</si>
  <si>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</si>
  <si>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</si>
  <si>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</si>
  <si>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</si>
  <si>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</si>
  <si>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</si>
  <si>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</si>
  <si>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</si>
  <si>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</si>
  <si>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</si>
  <si>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</si>
  <si>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</si>
  <si>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</si>
  <si>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</si>
  <si>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</si>
  <si>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</si>
  <si>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</si>
  <si>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</si>
  <si>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</si>
  <si>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</si>
  <si>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</si>
  <si>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</si>
  <si>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</si>
  <si>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</si>
  <si>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</si>
  <si>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</si>
  <si>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</si>
  <si>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</si>
  <si>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</si>
  <si>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</si>
  <si>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</si>
  <si>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</si>
  <si>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</si>
  <si>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</si>
  <si>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</si>
  <si>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</si>
  <si>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</si>
  <si>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</si>
  <si>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</si>
  <si>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</si>
  <si>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</si>
  <si>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</si>
  <si>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</si>
  <si>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</si>
  <si>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</si>
  <si>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</si>
  <si>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</si>
  <si>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</si>
  <si>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</si>
  <si>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</si>
  <si>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</si>
  <si>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</si>
  <si>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</si>
  <si>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</si>
  <si>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</si>
  <si>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</si>
  <si>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</si>
  <si>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</si>
  <si>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</si>
  <si>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</si>
  <si>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</si>
  <si>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</si>
  <si>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</si>
  <si>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</si>
  <si>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</si>
  <si>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</si>
  <si>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</si>
  <si>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</si>
  <si>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</si>
  <si>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</si>
  <si>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</si>
  <si>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</si>
  <si>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</si>
  <si>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</si>
  <si>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</si>
  <si>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</si>
  <si>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</si>
  <si>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</si>
  <si>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</si>
  <si>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</si>
  <si>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</si>
  <si>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</si>
  <si>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</si>
  <si>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</si>
  <si>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</si>
  <si>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</si>
  <si>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</si>
  <si>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</si>
  <si>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</si>
  <si>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</si>
  <si>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</si>
  <si>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</si>
  <si>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</si>
  <si>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</si>
  <si>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</si>
  <si>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</si>
  <si>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</si>
  <si>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</si>
  <si>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</si>
  <si>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</si>
  <si>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</si>
  <si>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</si>
  <si>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</si>
  <si>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</si>
  <si>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</si>
  <si>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</si>
  <si>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</si>
  <si>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</si>
  <si>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</si>
  <si>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</si>
  <si>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</si>
  <si>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</si>
  <si>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</si>
  <si>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</si>
  <si>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</si>
  <si>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</si>
  <si>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</si>
  <si>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</si>
  <si>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</si>
  <si>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</si>
  <si>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</si>
  <si>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</si>
  <si>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</si>
  <si>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</si>
  <si>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</si>
  <si>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</si>
  <si>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</si>
  <si>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</si>
  <si>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</si>
  <si>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</si>
  <si>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</si>
  <si>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</si>
  <si>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</si>
  <si>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</si>
  <si>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</si>
  <si>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</si>
  <si>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</si>
  <si>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</si>
  <si>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</si>
  <si>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</si>
  <si>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</si>
  <si>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</si>
  <si>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</si>
  <si>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</si>
  <si>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</si>
  <si>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</si>
  <si>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</si>
  <si>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</si>
  <si>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</si>
  <si>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</si>
  <si>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</si>
  <si>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</si>
  <si>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</si>
  <si>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</si>
  <si>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</si>
  <si>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</si>
  <si>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</si>
  <si>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</si>
  <si>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</si>
  <si>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</si>
  <si>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</si>
  <si>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</si>
  <si>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</si>
  <si>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</si>
  <si>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</si>
  <si>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</si>
  <si>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</si>
  <si>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</si>
  <si>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</si>
  <si>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</si>
  <si>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</si>
  <si>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</si>
  <si>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</si>
  <si>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</si>
  <si>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</si>
  <si>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</si>
  <si>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</si>
  <si>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</si>
  <si>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</si>
  <si>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</si>
  <si>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</si>
  <si>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</si>
  <si>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</si>
  <si>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</si>
  <si>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</si>
  <si>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</si>
  <si>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</si>
  <si>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</si>
  <si>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</si>
  <si>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</si>
  <si>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</si>
  <si>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</si>
  <si>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</si>
  <si>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</si>
  <si>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</si>
  <si>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</si>
  <si>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</si>
  <si>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</si>
  <si>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</si>
  <si>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</si>
  <si>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</si>
  <si>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</si>
  <si>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</si>
  <si>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</si>
  <si>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</si>
  <si>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</si>
  <si>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</si>
  <si>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</si>
  <si>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</si>
  <si>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</si>
  <si>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</si>
  <si>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</si>
  <si>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</si>
  <si>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</si>
  <si>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</si>
  <si>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</si>
  <si>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</si>
  <si>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</si>
  <si>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</si>
  <si>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</si>
  <si>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</si>
  <si>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</si>
  <si>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</si>
  <si>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</si>
  <si>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</si>
  <si>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</si>
  <si>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</si>
  <si>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</si>
  <si>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</si>
  <si>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</si>
  <si>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</si>
  <si>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</si>
  <si>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</si>
  <si>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</si>
  <si>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</si>
  <si>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</si>
  <si>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</si>
  <si>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</si>
  <si>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</si>
  <si>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</si>
  <si>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</si>
  <si>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</si>
  <si>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</si>
  <si>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</si>
  <si>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</si>
  <si>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</si>
  <si>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</si>
  <si>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</si>
  <si>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</si>
  <si>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</si>
  <si>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</si>
  <si>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</si>
  <si>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</si>
  <si>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</si>
  <si>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</si>
  <si>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</si>
  <si>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</si>
  <si>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</si>
  <si>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</si>
  <si>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</si>
  <si>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</si>
  <si>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</si>
  <si>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</si>
  <si>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</si>
  <si>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</si>
  <si>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</si>
  <si>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</si>
  <si>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</si>
  <si>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</si>
  <si>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</si>
  <si>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</si>
  <si>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</si>
  <si>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</si>
  <si>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</si>
  <si>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</si>
  <si>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</si>
  <si>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</si>
  <si>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</si>
  <si>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</si>
  <si>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</si>
  <si>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</si>
  <si>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</si>
  <si>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</si>
  <si>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</si>
  <si>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</si>
  <si>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</si>
  <si>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</si>
  <si>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</si>
  <si>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</si>
  <si>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</si>
  <si>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</si>
  <si>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</si>
  <si>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</si>
  <si>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</si>
  <si>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</si>
  <si>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</si>
  <si>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</si>
  <si>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</si>
  <si>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</si>
  <si>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</si>
  <si>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</si>
  <si>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</si>
  <si>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</si>
  <si>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</si>
  <si>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</si>
  <si>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</si>
  <si>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</si>
  <si>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</si>
  <si>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</si>
  <si>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</si>
  <si>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</si>
  <si>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</si>
  <si>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</si>
  <si>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</si>
  <si>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</si>
  <si>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</si>
  <si>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</si>
  <si>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</si>
  <si>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</si>
  <si>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</si>
  <si>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</si>
  <si>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</si>
  <si>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</si>
  <si>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</si>
  <si>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</si>
  <si>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</si>
  <si>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</si>
  <si>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</si>
  <si>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</si>
  <si>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</si>
  <si>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</si>
  <si>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</si>
  <si>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</si>
  <si>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</si>
  <si>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</si>
  <si>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</si>
  <si>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</si>
  <si>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</si>
  <si>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</si>
  <si>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</si>
  <si>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</si>
  <si>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</si>
  <si>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</si>
  <si>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</si>
  <si>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</si>
  <si>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</si>
  <si>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</si>
  <si>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</si>
  <si>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</si>
  <si>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</si>
  <si>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</si>
  <si>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</si>
  <si>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</si>
  <si>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</si>
  <si>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</si>
  <si>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</si>
  <si>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</si>
  <si>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</si>
  <si>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</si>
  <si>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</si>
  <si>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</si>
  <si>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</si>
  <si>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</si>
  <si>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</si>
  <si>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</si>
  <si>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</si>
  <si>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</si>
  <si>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</si>
  <si>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</si>
  <si>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</si>
  <si>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</si>
  <si>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</si>
  <si>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</si>
  <si>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</si>
  <si>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</si>
  <si>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</si>
  <si>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</si>
  <si>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</si>
  <si>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</si>
  <si>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</si>
  <si>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</si>
  <si>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</si>
  <si>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</si>
  <si>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</si>
  <si>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</si>
  <si>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</si>
  <si>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</si>
  <si>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</si>
  <si>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</si>
  <si>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</si>
  <si>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</si>
  <si>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</si>
  <si>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</si>
  <si>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</si>
  <si>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</si>
  <si>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</si>
  <si>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</si>
  <si>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</si>
  <si>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</si>
  <si>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</si>
  <si>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</si>
  <si>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</si>
  <si>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</si>
  <si>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</si>
  <si>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</si>
  <si>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</si>
  <si>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</si>
  <si>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</si>
  <si>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</si>
  <si>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</si>
  <si>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</si>
  <si>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</si>
  <si>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</si>
  <si>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</si>
  <si>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</si>
  <si>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</si>
  <si>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</si>
  <si>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</si>
  <si>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</si>
  <si>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</si>
  <si>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</si>
  <si>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</si>
  <si>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</si>
  <si>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</si>
  <si>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</si>
  <si>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</si>
  <si>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</si>
  <si>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</si>
  <si>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</si>
  <si>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</si>
  <si>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</si>
  <si>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</si>
  <si>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</si>
  <si>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</si>
  <si>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</si>
  <si>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</si>
  <si>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</si>
  <si>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</si>
  <si>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</si>
  <si>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</si>
  <si>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</si>
  <si>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</si>
  <si>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</si>
  <si>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</si>
  <si>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</si>
  <si>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</si>
  <si>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</si>
  <si>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</si>
  <si>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</si>
  <si>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</si>
  <si>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</si>
  <si>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</si>
  <si>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</si>
  <si>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</si>
  <si>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</si>
  <si>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</si>
  <si>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</si>
  <si>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</si>
  <si>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</si>
  <si>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</si>
  <si>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</si>
  <si>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</si>
  <si>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</si>
  <si>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</si>
  <si>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</si>
  <si>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</si>
  <si>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</si>
  <si>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</si>
  <si>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</si>
  <si>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</si>
  <si>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</si>
  <si>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</si>
  <si>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</si>
  <si>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</si>
  <si>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</si>
  <si>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</si>
  <si>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</si>
  <si>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</si>
  <si>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</si>
  <si>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</si>
  <si>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</si>
  <si>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</si>
  <si>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</si>
  <si>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</si>
  <si>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</si>
  <si>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</si>
  <si>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</si>
  <si>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</si>
  <si>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</si>
  <si>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</si>
  <si>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</si>
  <si>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</si>
  <si>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</si>
  <si>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</si>
  <si>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</si>
  <si>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</si>
  <si>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</si>
  <si>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</si>
  <si>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</si>
  <si>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</si>
  <si>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</si>
  <si>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</si>
  <si>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</si>
  <si>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</si>
  <si>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</si>
  <si>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</si>
  <si>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</si>
  <si>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</si>
  <si>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</si>
  <si>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</si>
  <si>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</si>
  <si>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</si>
  <si>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</si>
  <si>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</si>
  <si>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</si>
  <si>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</si>
  <si>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</si>
  <si>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</si>
  <si>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</si>
  <si>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</si>
  <si>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</si>
  <si>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</si>
  <si>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</si>
  <si>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</si>
  <si>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</si>
  <si>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</si>
  <si>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</si>
  <si>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</si>
  <si>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</si>
  <si>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</si>
  <si>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</si>
  <si>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</si>
  <si>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</si>
  <si>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</si>
  <si>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</si>
  <si>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</si>
  <si>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</si>
  <si>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</si>
  <si>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</si>
  <si>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</si>
  <si>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</si>
  <si>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</si>
  <si>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</si>
  <si>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</si>
  <si>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</si>
  <si>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</si>
  <si>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</si>
  <si>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</si>
  <si>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</si>
  <si>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</si>
  <si>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</si>
  <si>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</si>
  <si>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</si>
  <si>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</si>
  <si>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</si>
  <si>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</si>
  <si>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</si>
  <si>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</si>
  <si>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</si>
  <si>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</si>
  <si>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</si>
  <si>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</si>
  <si>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</si>
  <si>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</si>
  <si>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</si>
  <si>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</si>
  <si>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</si>
  <si>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</si>
  <si>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</si>
  <si>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</si>
  <si>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</si>
  <si>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</si>
  <si>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</si>
  <si>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</si>
  <si>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</si>
  <si>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</si>
  <si>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</si>
  <si>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</si>
  <si>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</si>
  <si>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</si>
  <si>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</si>
  <si>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</si>
  <si>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</si>
  <si>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</si>
  <si>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</si>
  <si>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</si>
  <si>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</si>
  <si>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</si>
  <si>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</si>
  <si>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</si>
  <si>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</si>
  <si>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</si>
  <si>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</si>
  <si>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</si>
  <si>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</si>
  <si>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</si>
  <si>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</si>
  <si>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</si>
  <si>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</si>
  <si>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</si>
  <si>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</si>
  <si>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</si>
  <si>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</si>
  <si>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</si>
  <si>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</si>
  <si>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</si>
  <si>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</si>
  <si>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</si>
  <si>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</si>
  <si>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</si>
  <si>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</si>
  <si>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</si>
  <si>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</si>
  <si>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</si>
  <si>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</si>
  <si>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</si>
  <si>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</si>
  <si>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</si>
  <si>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</si>
  <si>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</si>
  <si>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</si>
  <si>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</si>
  <si>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</si>
  <si>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</si>
  <si>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</si>
  <si>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</si>
  <si>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</si>
  <si>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</si>
  <si>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</si>
  <si>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</si>
  <si>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</si>
  <si>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</si>
  <si>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</si>
  <si>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</si>
  <si>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</si>
  <si>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</si>
  <si>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</si>
  <si>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</si>
  <si>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</si>
  <si>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</si>
  <si>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</si>
  <si>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</si>
  <si>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</si>
  <si>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</si>
  <si>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</si>
  <si>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</si>
  <si>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</si>
  <si>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</si>
  <si>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</si>
  <si>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</si>
  <si>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</si>
  <si>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</si>
  <si>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</si>
  <si>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</si>
  <si>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</si>
  <si>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</si>
  <si>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</si>
  <si>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</si>
  <si>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</si>
  <si>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</si>
  <si>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</si>
  <si>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</si>
  <si>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</si>
  <si>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</si>
  <si>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</si>
  <si>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</si>
  <si>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</si>
  <si>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</si>
  <si>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</si>
  <si>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</si>
  <si>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</si>
  <si>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</si>
  <si>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</si>
  <si>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</si>
  <si>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</si>
  <si>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</si>
  <si>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</si>
  <si>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</si>
  <si>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</si>
  <si>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</si>
  <si>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</si>
  <si>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</si>
  <si>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</si>
  <si>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</si>
  <si>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</si>
  <si>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</si>
  <si>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</si>
  <si>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</si>
  <si>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</si>
  <si>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</si>
  <si>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</si>
  <si>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</si>
  <si>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</si>
  <si>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</si>
  <si>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</si>
  <si>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</si>
  <si>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</si>
  <si>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</si>
  <si>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</si>
  <si>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</si>
  <si>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</si>
  <si>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</si>
  <si>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</si>
  <si>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</si>
  <si>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</si>
  <si>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</si>
  <si>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</si>
  <si>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</si>
  <si>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</si>
  <si>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</si>
  <si>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</si>
  <si>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</si>
  <si>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</si>
  <si>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</si>
  <si>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</si>
  <si>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</si>
  <si>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</si>
  <si>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</si>
  <si>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</si>
  <si>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</si>
  <si>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</si>
  <si>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</si>
  <si>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</si>
  <si>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</si>
  <si>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</si>
  <si>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</si>
  <si>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</si>
  <si>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</si>
  <si>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</si>
  <si>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</si>
  <si>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</si>
  <si>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</si>
  <si>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</si>
  <si>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</si>
  <si>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</si>
  <si>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</si>
  <si>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</si>
  <si>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</si>
  <si>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</si>
  <si>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</si>
  <si>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</si>
  <si>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</si>
  <si>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</si>
  <si>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</si>
  <si>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</si>
  <si>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</si>
  <si>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</si>
  <si>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</si>
  <si>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</si>
  <si>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</si>
  <si>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</si>
  <si>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</si>
  <si>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</si>
  <si>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</si>
  <si>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</si>
  <si>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</si>
  <si>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</si>
  <si>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</si>
  <si>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</si>
  <si>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</si>
  <si>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</si>
  <si>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</si>
  <si>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</si>
  <si>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</si>
  <si>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</si>
  <si>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</si>
  <si>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</si>
  <si>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</si>
  <si>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</si>
  <si>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</si>
  <si>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</si>
  <si>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</si>
  <si>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</si>
  <si>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</si>
  <si>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</si>
  <si>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</si>
  <si>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</si>
  <si>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</si>
  <si>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</si>
  <si>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</si>
  <si>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</si>
  <si>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</si>
  <si>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</si>
  <si>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</si>
  <si>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</si>
  <si>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</si>
  <si>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</si>
  <si>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</si>
  <si>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</si>
  <si>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</si>
  <si>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</si>
  <si>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</si>
  <si>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</si>
  <si>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</si>
  <si>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</si>
  <si>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</si>
  <si>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</si>
  <si>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</si>
  <si>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</si>
  <si>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</si>
  <si>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</si>
  <si>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</si>
  <si>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</si>
  <si>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</si>
  <si>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</si>
  <si>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</si>
  <si>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</si>
  <si>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</si>
  <si>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</si>
  <si>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</si>
  <si>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</si>
  <si>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</si>
  <si>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</si>
  <si>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</si>
  <si>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</si>
  <si>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</si>
  <si>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</si>
  <si>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</si>
  <si>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</si>
  <si>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</si>
  <si>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</si>
  <si>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</si>
  <si>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</si>
  <si>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</si>
  <si>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</si>
  <si>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</si>
  <si>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</si>
  <si>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</si>
  <si>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</si>
  <si>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</si>
  <si>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</si>
  <si>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</si>
  <si>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</si>
  <si>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</si>
  <si>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</si>
  <si>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</si>
  <si>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</si>
  <si>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</si>
  <si>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</si>
  <si>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</si>
  <si>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</si>
  <si>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</si>
  <si>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</si>
  <si>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</si>
  <si>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</si>
  <si>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</si>
  <si>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</si>
  <si>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</si>
  <si>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</si>
  <si>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</si>
  <si>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</si>
  <si>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</si>
  <si>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</si>
  <si>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</si>
  <si>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</si>
  <si>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</si>
  <si>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</si>
  <si>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</si>
  <si>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</si>
  <si>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</si>
  <si>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</si>
  <si>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</si>
  <si>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</si>
  <si>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</si>
  <si>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</si>
  <si>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</si>
  <si>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</si>
  <si>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</si>
  <si>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</si>
  <si>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</si>
  <si>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</si>
  <si>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</si>
  <si>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</si>
  <si>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</si>
  <si>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</si>
  <si>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</si>
  <si>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</si>
  <si>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</si>
  <si>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</si>
  <si>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</si>
  <si>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</si>
  <si>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</si>
  <si>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</si>
  <si>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</si>
  <si>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</si>
  <si>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</si>
  <si>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</si>
  <si>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</si>
  <si>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</si>
  <si>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</si>
  <si>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</si>
  <si>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</si>
  <si>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</si>
  <si>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</si>
  <si>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</si>
  <si>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</si>
  <si>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</si>
  <si>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</si>
  <si>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</si>
  <si>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</si>
  <si>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</si>
  <si>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</si>
  <si>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</si>
  <si>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</si>
  <si>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</si>
  <si>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</si>
  <si>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</si>
  <si>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</si>
  <si>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</si>
  <si>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</si>
  <si>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</si>
  <si>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</si>
  <si>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</si>
  <si>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</si>
  <si>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</si>
  <si>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</si>
  <si>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</si>
  <si>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</si>
  <si>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</si>
  <si>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</si>
  <si>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</si>
  <si>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</si>
  <si>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</si>
  <si>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</si>
  <si>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</si>
  <si>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</si>
  <si>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</si>
  <si>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</si>
  <si>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</si>
  <si>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</si>
  <si>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</si>
  <si>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</si>
  <si>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</si>
  <si>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</si>
  <si>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</si>
  <si>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</si>
  <si>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</si>
  <si>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</si>
  <si>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</si>
  <si>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</si>
  <si>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</si>
  <si>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</si>
  <si>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</si>
  <si>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</si>
  <si>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</si>
  <si>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</si>
  <si>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</si>
  <si>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</si>
  <si>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</si>
  <si>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</si>
  <si>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</si>
  <si>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</si>
  <si>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</si>
  <si>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</si>
  <si>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</si>
  <si>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</si>
  <si>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</si>
  <si>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</si>
  <si>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</si>
  <si>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</si>
  <si>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</si>
  <si>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</si>
  <si>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</si>
  <si>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</si>
  <si>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</si>
  <si>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</si>
  <si>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</si>
  <si>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</si>
  <si>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</si>
  <si>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</si>
  <si>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</si>
  <si>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</si>
  <si>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</si>
  <si>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</si>
  <si>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</si>
  <si>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</si>
  <si>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</si>
  <si>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</si>
  <si>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</si>
  <si>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</si>
  <si>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</si>
  <si>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</si>
  <si>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</si>
  <si>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</si>
  <si>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</si>
  <si>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</si>
  <si>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</si>
  <si>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</si>
  <si>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</si>
  <si>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</si>
  <si>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</si>
  <si>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</si>
  <si>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</si>
  <si>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</si>
  <si>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</si>
  <si>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</si>
  <si>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</si>
  <si>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</si>
  <si>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</si>
  <si>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</si>
  <si>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</si>
  <si>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</si>
  <si>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</si>
  <si>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</si>
  <si>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</si>
  <si>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</si>
  <si>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</si>
  <si>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</si>
  <si>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</si>
  <si>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</si>
  <si>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</si>
  <si>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</si>
  <si>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</si>
  <si>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</si>
  <si>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</si>
  <si>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</si>
  <si>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</si>
  <si>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</si>
  <si>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</si>
  <si>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</si>
  <si>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</si>
  <si>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</si>
  <si>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</si>
  <si>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</si>
  <si>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</si>
  <si>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</si>
  <si>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</si>
  <si>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</si>
  <si>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</si>
  <si>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</si>
  <si>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</si>
  <si>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</si>
  <si>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</si>
  <si>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</si>
  <si>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</si>
  <si>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</si>
  <si>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</si>
  <si>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</si>
  <si>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</si>
  <si>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</si>
  <si>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</si>
  <si>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</si>
  <si>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</si>
  <si>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</si>
  <si>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</si>
  <si>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</si>
  <si>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</si>
  <si>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</si>
  <si>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</si>
  <si>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</si>
  <si>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</si>
  <si>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</si>
  <si>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</si>
  <si>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</si>
  <si>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</si>
  <si>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</si>
  <si>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</si>
  <si>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</si>
  <si>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</si>
  <si>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</si>
  <si>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</si>
  <si>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</si>
  <si>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</si>
  <si>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</si>
  <si>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</si>
  <si>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</si>
  <si>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</si>
  <si>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</si>
  <si>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</si>
  <si>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</si>
  <si>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</si>
  <si>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</si>
  <si>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</si>
  <si>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</si>
  <si>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</si>
  <si>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</si>
  <si>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</si>
  <si>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</si>
  <si>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</si>
  <si>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</si>
  <si>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</si>
  <si>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</si>
  <si>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</si>
  <si>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</si>
  <si>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</si>
  <si>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</si>
  <si>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</si>
  <si>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</si>
  <si>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</si>
  <si>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</si>
  <si>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</si>
  <si>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</si>
  <si>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</si>
  <si>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</si>
  <si>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</si>
  <si>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</si>
  <si>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</si>
  <si>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</si>
  <si>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</si>
  <si>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</si>
  <si>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</si>
  <si>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</si>
  <si>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</si>
  <si>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</si>
  <si>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</si>
  <si>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</si>
  <si>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</si>
  <si>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</si>
  <si>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</si>
  <si>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</si>
  <si>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</si>
  <si>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</si>
  <si>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</si>
  <si>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</si>
  <si>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</si>
  <si>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</si>
  <si>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</si>
  <si>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</si>
  <si>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</si>
  <si>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</si>
  <si>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</si>
  <si>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</si>
  <si>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</si>
  <si>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</si>
  <si>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</si>
  <si>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</si>
  <si>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</si>
  <si>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</si>
  <si>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</si>
  <si>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</si>
  <si>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</si>
  <si>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</si>
  <si>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</si>
  <si>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</si>
  <si>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</si>
  <si>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</si>
  <si>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</si>
  <si>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</si>
  <si>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</si>
  <si>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</si>
  <si>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</si>
  <si>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</si>
  <si>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</si>
  <si>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</si>
  <si>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</si>
  <si>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</si>
  <si>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</si>
  <si>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</si>
  <si>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</si>
  <si>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</si>
  <si>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</si>
  <si>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</si>
  <si>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</si>
  <si>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</si>
  <si>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</si>
  <si>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</si>
  <si>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</si>
  <si>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</si>
  <si>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</si>
  <si>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</si>
  <si>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</si>
  <si>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</si>
  <si>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</si>
  <si>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</si>
  <si>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</si>
  <si>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</si>
  <si>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</si>
  <si>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</si>
  <si>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</si>
  <si>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</si>
  <si>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</si>
  <si>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</si>
  <si>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</si>
  <si>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</si>
  <si>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</si>
  <si>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</si>
  <si>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</si>
  <si>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</si>
  <si>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</si>
  <si>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</si>
  <si>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</si>
  <si>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</si>
  <si>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</si>
  <si>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</si>
  <si>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</si>
  <si>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</si>
  <si>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</si>
  <si>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</si>
  <si>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</si>
  <si>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</si>
  <si>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</si>
  <si>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</si>
  <si>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</si>
  <si>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</si>
  <si>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</si>
  <si>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</si>
  <si>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</si>
  <si>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</si>
  <si>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</si>
  <si>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</si>
  <si>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</si>
  <si>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</si>
  <si>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</si>
  <si>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</si>
  <si>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</si>
  <si>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</si>
  <si>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</si>
  <si>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</si>
  <si>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</si>
  <si>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</si>
  <si>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</si>
  <si>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</si>
  <si>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</si>
  <si>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</si>
  <si>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</si>
  <si>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</si>
  <si>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</si>
  <si>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</si>
  <si>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</si>
  <si>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</si>
  <si>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</si>
  <si>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</si>
  <si>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</si>
  <si>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</si>
  <si>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</si>
  <si>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</si>
  <si>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</si>
  <si>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</si>
  <si>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</si>
  <si>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</si>
  <si>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</si>
  <si>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</si>
  <si>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</si>
  <si>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</si>
  <si>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</si>
  <si>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</si>
  <si>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</si>
  <si>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</si>
  <si>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</si>
  <si>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</si>
  <si>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</si>
  <si>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</si>
  <si>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</si>
  <si>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</si>
  <si>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</si>
  <si>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</si>
  <si>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</si>
  <si>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</si>
  <si>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</si>
  <si>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</si>
  <si>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</si>
  <si>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</si>
  <si>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</si>
  <si>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</si>
  <si>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</si>
  <si>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</si>
  <si>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</si>
  <si>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</si>
  <si>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</si>
  <si>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</si>
  <si>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</si>
  <si>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</si>
  <si>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</si>
  <si>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</si>
  <si>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</si>
  <si>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</si>
  <si>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</si>
  <si>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</si>
  <si>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</si>
  <si>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</si>
  <si>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</si>
  <si>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</si>
  <si>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</si>
  <si>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</si>
  <si>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</si>
  <si>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</si>
  <si>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</si>
  <si>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</si>
  <si>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</si>
  <si>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</si>
  <si>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</si>
  <si>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</si>
  <si>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</si>
  <si>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</si>
  <si>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</si>
  <si>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</si>
  <si>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</si>
  <si>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</si>
  <si>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</si>
  <si>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</si>
  <si>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</si>
  <si>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</si>
  <si>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</si>
  <si>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</si>
  <si>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</si>
  <si>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</si>
  <si>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</si>
  <si>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</si>
  <si>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</si>
  <si>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</si>
  <si>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</si>
  <si>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</si>
  <si>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</si>
  <si>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</si>
  <si>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</si>
  <si>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</si>
  <si>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</si>
  <si>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</si>
  <si>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</si>
  <si>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</si>
  <si>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</si>
  <si>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</si>
  <si>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</si>
  <si>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</si>
  <si>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</si>
  <si>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</si>
  <si>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</si>
  <si>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</si>
  <si>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</si>
  <si>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</si>
  <si>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</si>
  <si>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</si>
  <si>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</si>
  <si>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</si>
  <si>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</si>
  <si>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</si>
  <si>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</si>
  <si>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</si>
  <si>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</si>
  <si>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</si>
  <si>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</si>
  <si>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</si>
  <si>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</si>
  <si>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</si>
  <si>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</si>
  <si>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</si>
  <si>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</si>
  <si>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</si>
  <si>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</si>
  <si>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</si>
  <si>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</si>
  <si>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</si>
  <si>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</si>
  <si>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</si>
  <si>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</si>
  <si>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</si>
  <si>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</si>
  <si>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</si>
  <si>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</si>
  <si>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</si>
  <si>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</si>
  <si>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</si>
  <si>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</si>
  <si>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</si>
  <si>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</si>
  <si>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</si>
  <si>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</si>
  <si>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</si>
  <si>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</si>
  <si>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</si>
  <si>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</si>
  <si>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</si>
  <si>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</si>
  <si>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</si>
  <si>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</si>
  <si>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</si>
  <si>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</si>
  <si>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</si>
  <si>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</si>
  <si>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</si>
  <si>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</si>
  <si>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</si>
  <si>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</si>
  <si>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</si>
  <si>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</si>
  <si>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</si>
  <si>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</si>
  <si>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</si>
  <si>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</si>
  <si>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</si>
  <si>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</si>
  <si>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</si>
  <si>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</si>
  <si>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</si>
  <si>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</si>
  <si>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</si>
  <si>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</si>
  <si>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</si>
  <si>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</si>
  <si>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</si>
  <si>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</si>
  <si>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</si>
  <si>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</si>
  <si>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</si>
  <si>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</si>
  <si>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</si>
  <si>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</si>
  <si>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</si>
  <si>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</si>
  <si>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</si>
  <si>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</si>
  <si>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</si>
  <si>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</si>
  <si>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</si>
  <si>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</si>
  <si>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</si>
  <si>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</si>
  <si>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</si>
  <si>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</si>
  <si>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</si>
  <si>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</si>
  <si>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</si>
  <si>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</si>
  <si>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</si>
  <si>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</si>
  <si>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</si>
  <si>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</si>
  <si>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</si>
  <si>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</si>
  <si>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</si>
  <si>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</si>
  <si>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</si>
  <si>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</si>
  <si>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</si>
  <si>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</si>
  <si>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</si>
  <si>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</si>
  <si>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</si>
  <si>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</si>
  <si>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</si>
  <si>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</si>
  <si>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</si>
  <si>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</si>
  <si>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</si>
  <si>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</si>
  <si>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</si>
  <si>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</si>
  <si>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</si>
  <si>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</si>
  <si>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</si>
  <si>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</si>
  <si>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</si>
  <si>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</si>
  <si>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</si>
  <si>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</si>
  <si>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</si>
  <si>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</si>
  <si>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</si>
  <si>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</si>
  <si>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</si>
  <si>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</si>
  <si>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</si>
  <si>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</si>
  <si>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</si>
  <si>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</si>
  <si>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</si>
  <si>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</si>
  <si>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</si>
  <si>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</si>
  <si>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</si>
  <si>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</si>
  <si>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</si>
  <si>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</si>
  <si>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</si>
  <si>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</si>
  <si>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</si>
  <si>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</si>
  <si>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</si>
  <si>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</si>
  <si>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</si>
  <si>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</si>
  <si>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</si>
  <si>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</si>
  <si>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</si>
  <si>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</si>
  <si>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</si>
  <si>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</si>
  <si>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</si>
  <si>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</si>
  <si>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</si>
  <si>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</si>
  <si>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</si>
  <si>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</si>
  <si>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</si>
  <si>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</si>
  <si>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</si>
  <si>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</si>
  <si>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</si>
  <si>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</si>
  <si>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</si>
  <si>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</si>
  <si>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</si>
  <si>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</si>
  <si>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</si>
  <si>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</si>
  <si>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</si>
  <si>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</si>
  <si>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</si>
  <si>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</si>
  <si>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</si>
  <si>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</si>
  <si>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</si>
  <si>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</si>
  <si>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</si>
  <si>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</si>
  <si>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</si>
  <si>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</si>
  <si>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</si>
  <si>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</si>
  <si>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</si>
  <si>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</si>
  <si>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</si>
  <si>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</si>
  <si>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</si>
  <si>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</si>
  <si>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</si>
  <si>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</si>
  <si>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</si>
  <si>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</si>
  <si>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</si>
  <si>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</si>
  <si>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</si>
  <si>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</si>
  <si>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</si>
  <si>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</si>
  <si>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</si>
  <si>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</si>
  <si>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</si>
  <si>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</si>
  <si>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</si>
  <si>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</si>
  <si>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</si>
  <si>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</si>
  <si>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</si>
  <si>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</si>
  <si>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</si>
  <si>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</si>
  <si>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</si>
  <si>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</si>
  <si>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</si>
  <si>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</si>
  <si>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</si>
  <si>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</si>
  <si>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</si>
  <si>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</si>
  <si>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</si>
  <si>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</si>
  <si>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</si>
  <si>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</si>
  <si>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</si>
  <si>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</si>
  <si>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</si>
  <si>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</si>
  <si>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</si>
  <si>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</si>
  <si>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</si>
  <si>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</si>
  <si>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</si>
  <si>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</si>
  <si>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</si>
  <si>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</si>
  <si>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</si>
  <si>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</si>
  <si>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</si>
  <si>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</si>
  <si>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</si>
  <si>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</si>
  <si>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</si>
  <si>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</si>
  <si>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</si>
  <si>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</si>
  <si>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</si>
  <si>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</si>
  <si>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</si>
  <si>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</si>
  <si>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</si>
  <si>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</si>
  <si>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</si>
  <si>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</si>
  <si>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</si>
  <si>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</si>
  <si>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</si>
  <si>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</si>
  <si>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</si>
  <si>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</si>
  <si>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</si>
  <si>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</si>
  <si>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</si>
  <si>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</si>
  <si>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</si>
  <si>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</si>
  <si>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</si>
  <si>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</si>
  <si>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</si>
  <si>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</si>
  <si>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</si>
  <si>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</si>
  <si>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</si>
  <si>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</si>
  <si>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</si>
  <si>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</si>
  <si>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</si>
  <si>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</si>
  <si>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</si>
  <si>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</si>
  <si>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</si>
  <si>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</si>
  <si>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</si>
  <si>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</si>
  <si>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</si>
  <si>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</si>
  <si>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</si>
  <si>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</si>
  <si>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</si>
  <si>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</si>
  <si>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</si>
  <si>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</si>
  <si>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</si>
  <si>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</si>
  <si>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</si>
  <si>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</si>
  <si>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</si>
  <si>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</si>
  <si>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</si>
  <si>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</si>
  <si>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</si>
  <si>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</si>
  <si>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</si>
  <si>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</si>
  <si>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</si>
  <si>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</si>
  <si>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</si>
  <si>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</si>
  <si>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</si>
  <si>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</si>
  <si>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</si>
  <si>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</si>
  <si>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</si>
  <si>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</si>
  <si>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</si>
  <si>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</si>
  <si>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</si>
  <si>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</si>
  <si>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</si>
  <si>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</si>
  <si>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</si>
  <si>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</si>
  <si>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</si>
  <si>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</si>
  <si>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</si>
  <si>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</si>
  <si>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</si>
  <si>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</si>
  <si>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</si>
  <si>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</si>
  <si>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</si>
  <si>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</si>
  <si>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</si>
  <si>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</si>
  <si>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</si>
  <si>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</si>
  <si>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</si>
  <si>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</si>
  <si>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</si>
  <si>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</si>
  <si>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</si>
  <si>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</si>
  <si>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</si>
  <si>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</si>
  <si>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</si>
  <si>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</si>
  <si>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</si>
  <si>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</si>
  <si>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</si>
  <si>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</si>
  <si>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</si>
  <si>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</si>
  <si>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</si>
  <si>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</si>
  <si>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</si>
  <si>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</si>
  <si>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</si>
  <si>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</si>
  <si>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</si>
  <si>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</si>
  <si>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</si>
  <si>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</si>
  <si>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</si>
  <si>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</si>
  <si>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</si>
  <si>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</si>
  <si>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</si>
  <si>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</si>
  <si>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</si>
  <si>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</si>
  <si>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</si>
  <si>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</si>
  <si>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</si>
  <si>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</si>
  <si>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</si>
  <si>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</si>
  <si>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</si>
  <si>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</si>
  <si>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</si>
  <si>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</si>
  <si>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</si>
  <si>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</si>
  <si>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</si>
  <si>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</si>
  <si>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</si>
  <si>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</si>
  <si>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</si>
  <si>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</si>
  <si>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</si>
  <si>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</si>
  <si>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</si>
  <si>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</si>
  <si>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</si>
  <si>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</si>
  <si>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</si>
  <si>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</si>
  <si>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</si>
  <si>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</si>
  <si>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</si>
  <si>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</si>
  <si>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</si>
  <si>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</si>
  <si>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</si>
  <si>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</si>
  <si>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</si>
  <si>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</si>
  <si>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</si>
  <si>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</si>
  <si>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</si>
  <si>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</si>
  <si>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</si>
  <si>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</si>
  <si>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</si>
  <si>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</si>
  <si>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</si>
  <si>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</si>
  <si>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</si>
  <si>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</si>
  <si>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</si>
  <si>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</si>
  <si>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</si>
  <si>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</si>
  <si>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</si>
  <si>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</si>
  <si>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</si>
  <si>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</si>
  <si>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</si>
  <si>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</si>
  <si>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</si>
  <si>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</si>
  <si>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</si>
  <si>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</si>
  <si>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</si>
  <si>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</si>
  <si>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</si>
  <si>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</si>
  <si>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</si>
  <si>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</si>
  <si>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</si>
  <si>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</si>
  <si>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</si>
  <si>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</si>
  <si>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</si>
  <si>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</si>
  <si>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</si>
  <si>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</si>
  <si>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</si>
  <si>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</si>
  <si>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</si>
  <si>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</si>
  <si>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</si>
  <si>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</si>
  <si>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</si>
  <si>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</si>
  <si>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</si>
  <si>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</si>
  <si>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</si>
  <si>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</si>
  <si>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</si>
  <si>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</si>
  <si>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</si>
  <si>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</si>
  <si>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</si>
  <si>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</si>
  <si>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</si>
  <si>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</si>
  <si>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</si>
  <si>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</si>
  <si>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</si>
  <si>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</si>
  <si>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</si>
  <si>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</si>
  <si>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</si>
  <si>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</si>
  <si>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</si>
  <si>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</si>
  <si>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</si>
  <si>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</si>
  <si>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</si>
  <si>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</si>
  <si>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</si>
  <si>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</si>
  <si>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</si>
  <si>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</si>
  <si>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</si>
  <si>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</si>
  <si>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</si>
  <si>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</si>
  <si>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</si>
  <si>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</si>
  <si>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</si>
  <si>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</si>
  <si>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</si>
  <si>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</si>
  <si>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</si>
  <si>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</si>
  <si>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</si>
  <si>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</si>
  <si>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</si>
  <si>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</si>
  <si>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</si>
  <si>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</si>
  <si>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</si>
  <si>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</si>
  <si>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</si>
  <si>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</si>
  <si>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</si>
  <si>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</si>
  <si>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</si>
  <si>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</si>
  <si>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</si>
  <si>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</si>
  <si>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</si>
  <si>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</si>
  <si>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</si>
  <si>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</si>
  <si>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</si>
  <si>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</si>
  <si>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</si>
  <si>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</si>
  <si>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</si>
  <si>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</si>
  <si>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</si>
  <si>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</si>
  <si>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</si>
  <si>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</si>
  <si>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</si>
  <si>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</si>
  <si>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</si>
  <si>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</si>
  <si>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</si>
  <si>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</si>
  <si>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</si>
  <si>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</si>
  <si>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</si>
  <si>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</si>
  <si>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</si>
  <si>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</si>
  <si>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</si>
  <si>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</si>
  <si>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</si>
  <si>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</si>
  <si>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</si>
  <si>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</si>
  <si>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</si>
  <si>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</si>
  <si>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</si>
  <si>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</si>
  <si>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</si>
  <si>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</si>
  <si>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</si>
  <si>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</si>
  <si>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</si>
  <si>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</si>
  <si>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</si>
  <si>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</si>
  <si>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</si>
  <si>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</si>
  <si>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</si>
  <si>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</si>
  <si>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</si>
  <si>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</si>
  <si>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</si>
  <si>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</si>
  <si>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</si>
  <si>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</si>
  <si>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</si>
  <si>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</si>
  <si>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</si>
  <si>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</si>
  <si>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</si>
  <si>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</si>
  <si>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</si>
  <si>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</si>
  <si>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</si>
  <si>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</si>
  <si>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</si>
  <si>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</si>
  <si>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</si>
  <si>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</si>
  <si>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</si>
  <si>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</si>
  <si>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</si>
  <si>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</si>
  <si>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</si>
  <si>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</si>
  <si>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</si>
  <si>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</si>
  <si>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</si>
  <si>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</si>
  <si>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</si>
  <si>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</si>
  <si>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</si>
  <si>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</si>
  <si>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</si>
  <si>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</si>
  <si>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</si>
  <si>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</si>
  <si>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</si>
  <si>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</si>
  <si>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</si>
  <si>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</si>
  <si>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</si>
  <si>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</si>
  <si>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</si>
  <si>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</si>
  <si>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</si>
  <si>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</si>
  <si>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</si>
  <si>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</si>
  <si>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</si>
  <si>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</si>
  <si>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</si>
  <si>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</si>
  <si>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</si>
  <si>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</si>
  <si>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</si>
  <si>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</si>
  <si>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</si>
  <si>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</si>
  <si>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</si>
  <si>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</si>
  <si>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</si>
  <si>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</si>
  <si>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</si>
  <si>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</si>
  <si>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</si>
  <si>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</si>
  <si>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</si>
  <si>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</si>
  <si>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</si>
  <si>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</si>
  <si>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</si>
  <si>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</si>
  <si>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</si>
  <si>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</si>
  <si>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</si>
  <si>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</si>
  <si>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</si>
  <si>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</si>
  <si>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</si>
  <si>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</si>
  <si>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</si>
  <si>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</si>
  <si>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</si>
  <si>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</si>
  <si>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</si>
  <si>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</si>
  <si>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</si>
  <si>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</si>
  <si>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</si>
  <si>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</si>
  <si>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</si>
  <si>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</si>
  <si>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</si>
  <si>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</si>
  <si>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</si>
  <si>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</si>
  <si>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</si>
  <si>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</si>
  <si>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</si>
  <si>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</si>
  <si>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</si>
  <si>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</si>
  <si>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</si>
  <si>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</si>
  <si>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</si>
  <si>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</si>
  <si>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</si>
  <si>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</si>
  <si>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</si>
  <si>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</si>
  <si>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</si>
  <si>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</si>
  <si>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</si>
  <si>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</si>
  <si>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</si>
  <si>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</si>
  <si>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</si>
  <si>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</si>
  <si>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</si>
  <si>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</si>
  <si>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</si>
  <si>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</si>
  <si>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</si>
  <si>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</si>
  <si>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</si>
  <si>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</si>
  <si>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</si>
  <si>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</si>
  <si>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</si>
  <si>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</si>
  <si>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</si>
  <si>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</si>
  <si>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</si>
  <si>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</si>
  <si>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</si>
  <si>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</si>
  <si>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</si>
  <si>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</si>
  <si>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</si>
  <si>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</si>
  <si>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</si>
  <si>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</si>
  <si>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</si>
  <si>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</si>
  <si>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</si>
  <si>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</si>
  <si>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</si>
  <si>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</si>
  <si>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</si>
  <si>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</si>
  <si>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</si>
  <si>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</si>
  <si>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</si>
  <si>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</si>
  <si>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</si>
  <si>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</si>
  <si>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</si>
  <si>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</si>
  <si>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</si>
  <si>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</si>
  <si>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</si>
  <si>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</si>
  <si>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</si>
  <si>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</si>
  <si>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</si>
  <si>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</si>
  <si>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</si>
  <si>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</si>
  <si>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</si>
  <si>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</si>
  <si>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</si>
  <si>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</si>
  <si>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</si>
  <si>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</si>
  <si>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</si>
  <si>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</si>
  <si>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</si>
  <si>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</si>
  <si>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</si>
  <si>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</si>
  <si>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</si>
  <si>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</si>
  <si>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</si>
  <si>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</si>
  <si>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</si>
  <si>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</si>
  <si>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</si>
  <si>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</si>
  <si>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</si>
  <si>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</si>
  <si>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</si>
  <si>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</si>
  <si>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</si>
  <si>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</si>
  <si>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</si>
  <si>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</si>
  <si>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</si>
  <si>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</si>
  <si>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</si>
  <si>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</si>
  <si>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</si>
  <si>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</si>
  <si>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</si>
  <si>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</si>
  <si>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</si>
  <si>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</si>
  <si>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</si>
  <si>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</si>
  <si>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</si>
  <si>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</si>
  <si>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</si>
  <si>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</si>
  <si>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</si>
  <si>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</si>
  <si>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</si>
  <si>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</si>
  <si>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</si>
  <si>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</si>
  <si>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</si>
  <si>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</si>
  <si>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</si>
  <si>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</si>
  <si>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</si>
  <si>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</si>
  <si>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</si>
  <si>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</si>
  <si>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</si>
  <si>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</si>
  <si>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</si>
  <si>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</si>
  <si>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</si>
  <si>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</si>
  <si>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</si>
  <si>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</si>
  <si>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</si>
  <si>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</si>
  <si>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</si>
  <si>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</si>
  <si>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</si>
  <si>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</si>
  <si>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</si>
  <si>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</si>
  <si>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</si>
  <si>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</si>
  <si>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</si>
  <si>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</si>
  <si>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</si>
  <si>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</si>
  <si>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</si>
  <si>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</si>
  <si>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</si>
  <si>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</si>
  <si>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</si>
  <si>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</si>
  <si>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</si>
  <si>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</si>
  <si>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</si>
  <si>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</si>
  <si>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</si>
  <si>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</si>
  <si>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</si>
  <si>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</si>
  <si>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</si>
  <si>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</si>
  <si>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</si>
  <si>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</si>
  <si>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</si>
  <si>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</si>
  <si>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</si>
  <si>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</si>
  <si>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</si>
  <si>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</si>
  <si>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</si>
  <si>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</si>
  <si>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</si>
  <si>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</si>
  <si>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</si>
  <si>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</si>
  <si>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</si>
  <si>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</si>
  <si>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</si>
  <si>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</si>
  <si>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</si>
  <si>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</si>
  <si>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</si>
  <si>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</si>
  <si>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</si>
  <si>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</si>
  <si>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</si>
  <si>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</si>
  <si>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</si>
  <si>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</si>
  <si>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</si>
  <si>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</si>
  <si>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</si>
  <si>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</si>
  <si>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</si>
  <si>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</si>
  <si>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</si>
  <si>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</si>
  <si>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</si>
  <si>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</si>
  <si>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</si>
  <si>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</si>
  <si>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</si>
  <si>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</si>
  <si>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</si>
  <si>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</si>
  <si>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</si>
  <si>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</si>
  <si>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</si>
  <si>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</si>
  <si>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</si>
  <si>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</si>
  <si>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</si>
  <si>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</si>
  <si>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</si>
  <si>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</si>
  <si>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</si>
  <si>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</si>
  <si>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</si>
  <si>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</si>
  <si>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</si>
  <si>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</si>
  <si>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</si>
  <si>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</si>
  <si>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</si>
  <si>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</si>
  <si>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</si>
  <si>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</si>
  <si>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</si>
  <si>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</si>
  <si>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</si>
  <si>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</si>
  <si>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</si>
  <si>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</si>
  <si>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</si>
  <si>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</si>
  <si>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</si>
  <si>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</si>
  <si>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</si>
  <si>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</si>
  <si>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</si>
  <si>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</si>
  <si>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</si>
  <si>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</si>
  <si>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</si>
  <si>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</si>
  <si>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</si>
  <si>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</si>
  <si>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</si>
  <si>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</si>
  <si>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</si>
  <si>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</si>
  <si>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</si>
  <si>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</si>
  <si>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</si>
  <si>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</si>
  <si>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</si>
  <si>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</si>
  <si>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</si>
  <si>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</si>
  <si>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</si>
  <si>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</si>
  <si>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</si>
  <si>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</si>
  <si>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</si>
  <si>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</si>
  <si>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</si>
  <si>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</si>
  <si>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</si>
  <si>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</si>
  <si>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</si>
  <si>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</si>
  <si>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</si>
  <si>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</si>
  <si>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</si>
  <si>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</si>
  <si>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</si>
  <si>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</si>
  <si>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</si>
  <si>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</si>
  <si>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</si>
  <si>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</si>
  <si>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</si>
  <si>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</si>
  <si>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</si>
  <si>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</si>
  <si>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</si>
  <si>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</si>
  <si>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</si>
  <si>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</si>
  <si>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</si>
  <si>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</si>
  <si>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</si>
  <si>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</si>
  <si>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</si>
  <si>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</si>
  <si>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</si>
  <si>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</si>
  <si>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</si>
  <si>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</si>
  <si>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</si>
  <si>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</si>
  <si>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</si>
  <si>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</si>
  <si>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</si>
  <si>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</si>
  <si>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</si>
  <si>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</si>
  <si>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</si>
  <si>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</si>
  <si>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</si>
  <si>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</si>
  <si>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</si>
  <si>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</si>
  <si>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</si>
  <si>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</si>
  <si>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</si>
  <si>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</si>
  <si>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</si>
  <si>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</si>
  <si>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</si>
  <si>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</si>
  <si>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</si>
  <si>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</si>
  <si>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</si>
  <si>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</si>
  <si>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</si>
  <si>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</si>
  <si>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</si>
  <si>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</si>
  <si>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</si>
  <si>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</si>
  <si>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</si>
  <si>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</si>
  <si>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</si>
  <si>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</si>
  <si>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</si>
  <si>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</si>
  <si>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</si>
  <si>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</si>
  <si>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</si>
  <si>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</si>
  <si>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</si>
  <si>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</si>
  <si>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</si>
  <si>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</si>
  <si>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</si>
  <si>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</si>
  <si>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</si>
  <si>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</si>
  <si>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</si>
  <si>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</si>
  <si>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</si>
  <si>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</si>
  <si>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</si>
  <si>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</si>
  <si>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</si>
  <si>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</si>
  <si>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</si>
  <si>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</si>
  <si>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</si>
  <si>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</si>
  <si>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</si>
  <si>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</si>
  <si>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</si>
  <si>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</si>
  <si>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</si>
  <si>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</si>
  <si>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</si>
  <si>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</si>
  <si>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</si>
  <si>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</si>
  <si>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</si>
  <si>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</si>
  <si>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</si>
  <si>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</si>
  <si>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</si>
  <si>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</si>
  <si>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</si>
  <si>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</si>
  <si>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</si>
  <si>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</si>
  <si>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</si>
  <si>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</si>
  <si>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</si>
  <si>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</si>
  <si>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</si>
  <si>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</si>
  <si>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</si>
  <si>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</si>
  <si>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</si>
  <si>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</si>
  <si>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</si>
  <si>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</si>
  <si>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</si>
  <si>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</si>
  <si>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</si>
  <si>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</si>
  <si>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</si>
  <si>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</si>
  <si>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</si>
  <si>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</si>
  <si>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</si>
  <si>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</si>
  <si>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</si>
  <si>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</si>
  <si>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</si>
  <si>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</si>
  <si>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</si>
  <si>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</si>
  <si>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</si>
  <si>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</si>
  <si>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</si>
  <si>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</si>
  <si>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</si>
  <si>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</si>
  <si>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</si>
  <si>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</si>
  <si>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</si>
  <si>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</si>
  <si>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</si>
  <si>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</si>
  <si>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</si>
  <si>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</si>
  <si>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</si>
  <si>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</si>
  <si>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</si>
  <si>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</si>
  <si>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</si>
  <si>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</si>
  <si>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</si>
  <si>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</si>
  <si>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</si>
  <si>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</si>
  <si>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</si>
  <si>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</si>
  <si>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</si>
  <si>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</si>
  <si>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</si>
  <si>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</si>
  <si>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</si>
  <si>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</si>
  <si>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</si>
  <si>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</si>
  <si>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</si>
  <si>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</si>
  <si>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</si>
  <si>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</si>
  <si>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</si>
  <si>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</si>
  <si>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</si>
  <si>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</si>
  <si>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</si>
  <si>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</si>
  <si>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</si>
  <si>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</si>
  <si>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</si>
  <si>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</si>
  <si>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</si>
  <si>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</si>
  <si>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</si>
  <si>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</si>
  <si>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</si>
  <si>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</si>
  <si>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</si>
  <si>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</si>
  <si>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</si>
  <si>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</si>
  <si>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</si>
  <si>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</si>
  <si>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</si>
  <si>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</si>
  <si>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</si>
  <si>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</si>
  <si>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</si>
  <si>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</si>
  <si>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</si>
  <si>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</si>
  <si>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</si>
  <si>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</si>
  <si>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</si>
  <si>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</si>
  <si>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</si>
  <si>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</si>
  <si>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</si>
  <si>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</si>
  <si>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</si>
  <si>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</si>
  <si>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</si>
  <si>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</si>
  <si>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</si>
  <si>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</si>
  <si>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</si>
  <si>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</si>
  <si>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</si>
  <si>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</si>
  <si>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</si>
  <si>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</si>
  <si>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</si>
  <si>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</si>
  <si>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</si>
  <si>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</si>
  <si>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</si>
  <si>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</si>
  <si>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</si>
  <si>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</si>
  <si>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</si>
  <si>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</si>
  <si>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</si>
  <si>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</si>
  <si>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</si>
  <si>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</si>
  <si>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</si>
  <si>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</si>
  <si>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</si>
  <si>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</si>
  <si>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</si>
  <si>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</si>
  <si>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</si>
  <si>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</si>
  <si>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</si>
  <si>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</si>
  <si>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</si>
  <si>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</si>
  <si>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</si>
  <si>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</si>
  <si>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</si>
  <si>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</si>
  <si>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</si>
  <si>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</si>
  <si>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</si>
  <si>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</si>
  <si>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</si>
  <si>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</si>
  <si>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</si>
  <si>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</si>
  <si>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</si>
  <si>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</si>
  <si>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</si>
  <si>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</si>
  <si>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</si>
  <si>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</si>
  <si>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</si>
  <si>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</si>
  <si>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</si>
  <si>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</si>
  <si>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</si>
  <si>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</si>
  <si>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</si>
  <si>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</si>
  <si>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</si>
  <si>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</si>
  <si>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</si>
  <si>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</si>
  <si>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</si>
  <si>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</si>
  <si>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</si>
  <si>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</si>
  <si>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</si>
  <si>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</si>
  <si>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</si>
  <si>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</si>
  <si>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</si>
  <si>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</si>
  <si>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</si>
  <si>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</si>
  <si>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</si>
  <si>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</si>
  <si>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</si>
  <si>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</si>
  <si>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</si>
  <si>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</si>
  <si>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</si>
  <si>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</si>
  <si>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</si>
  <si>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</si>
  <si>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</si>
  <si>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</si>
  <si>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</si>
  <si>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</si>
  <si>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</si>
  <si>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</si>
  <si>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</si>
  <si>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</si>
  <si>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</si>
  <si>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</si>
  <si>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</si>
  <si>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</si>
  <si>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</si>
  <si>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</si>
  <si>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</si>
  <si>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</si>
  <si>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</si>
  <si>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</si>
  <si>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</si>
  <si>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</si>
  <si>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</si>
  <si>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</si>
  <si>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</si>
  <si>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</si>
  <si>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</si>
  <si>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</si>
  <si>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</si>
  <si>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</si>
  <si>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</si>
  <si>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</si>
  <si>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</si>
  <si>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</si>
  <si>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</si>
  <si>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</si>
  <si>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</si>
  <si>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</si>
  <si>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</si>
  <si>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</si>
  <si>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</si>
  <si>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</si>
  <si>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</si>
  <si>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</si>
  <si>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</si>
  <si>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</si>
  <si>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</si>
  <si>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</si>
  <si>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</si>
  <si>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</si>
  <si>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</si>
  <si>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</si>
  <si>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</si>
  <si>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</si>
  <si>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</si>
  <si>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</si>
  <si>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</si>
  <si>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</si>
  <si>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</si>
  <si>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</si>
  <si>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</si>
  <si>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</si>
  <si>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</si>
  <si>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</si>
  <si>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</si>
  <si>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</si>
  <si>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</si>
  <si>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</si>
  <si>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</si>
  <si>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</si>
  <si>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</si>
  <si>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</si>
  <si>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</si>
  <si>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</si>
  <si>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</si>
  <si>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</si>
  <si>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</si>
  <si>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</si>
  <si>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</si>
  <si>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</si>
  <si>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</si>
  <si>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</si>
  <si>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</si>
  <si>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</si>
  <si>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</si>
  <si>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</si>
  <si>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</si>
  <si>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</si>
  <si>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</si>
  <si>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</si>
  <si>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</si>
  <si>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</si>
  <si>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</si>
  <si>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</si>
  <si>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</si>
  <si>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</si>
  <si>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</si>
  <si>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</si>
  <si>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</si>
  <si>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</si>
  <si>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</si>
  <si>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</si>
  <si>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</si>
  <si>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</si>
  <si>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</si>
  <si>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</si>
  <si>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</si>
  <si>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</si>
  <si>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</si>
  <si>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</si>
  <si>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</si>
  <si>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</si>
  <si>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</si>
  <si>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</si>
  <si>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</si>
  <si>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</si>
  <si>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</si>
  <si>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</si>
  <si>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</si>
  <si>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</si>
  <si>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</si>
  <si>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</si>
  <si>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</si>
  <si>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</si>
  <si>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</si>
  <si>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</si>
  <si>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</si>
  <si>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</si>
  <si>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</si>
  <si>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</si>
  <si>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</si>
  <si>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</si>
  <si>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</si>
  <si>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</si>
  <si>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</si>
  <si>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</si>
  <si>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</si>
  <si>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</si>
  <si>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</si>
  <si>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</si>
  <si>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</si>
  <si>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</si>
  <si>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</si>
  <si>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</si>
  <si>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</si>
  <si>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</si>
  <si>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</si>
  <si>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</si>
  <si>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</si>
  <si>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</si>
  <si>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</si>
  <si>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</si>
  <si>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</si>
  <si>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</si>
  <si>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</si>
  <si>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</si>
  <si>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</si>
  <si>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</si>
  <si>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</si>
  <si>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</si>
  <si>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</si>
  <si>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</si>
  <si>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</si>
  <si>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</si>
  <si>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</si>
  <si>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</si>
  <si>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</si>
  <si>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</si>
  <si>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</si>
  <si>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</si>
  <si>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</si>
  <si>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</si>
  <si>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</si>
  <si>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</si>
  <si>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</si>
  <si>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</si>
  <si>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</si>
  <si>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</si>
  <si>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</si>
  <si>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</si>
  <si>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</si>
  <si>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</si>
  <si>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</si>
  <si>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</si>
  <si>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</si>
  <si>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</si>
  <si>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</si>
  <si>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</si>
  <si>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</si>
  <si>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</si>
  <si>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</si>
  <si>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</si>
  <si>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</si>
  <si>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</si>
  <si>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</si>
  <si>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</si>
  <si>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</si>
  <si>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</si>
  <si>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</si>
  <si>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</si>
  <si>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</si>
  <si>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</si>
  <si>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</si>
  <si>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</si>
  <si>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</si>
  <si>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</si>
  <si>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</si>
  <si>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</si>
  <si>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</si>
  <si>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</si>
  <si>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</si>
  <si>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</si>
  <si>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</si>
  <si>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</si>
  <si>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</si>
  <si>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</si>
  <si>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</si>
  <si>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</si>
  <si>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</si>
  <si>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</si>
  <si>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</si>
  <si>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</si>
  <si>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</si>
  <si>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</si>
  <si>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</si>
  <si>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</si>
  <si>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</si>
  <si>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</si>
  <si>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</si>
  <si>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</si>
  <si>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</si>
  <si>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</si>
  <si>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</si>
  <si>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</si>
  <si>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</si>
  <si>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</si>
  <si>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</si>
  <si>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</si>
  <si>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</si>
  <si>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</si>
  <si>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</si>
  <si>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</si>
  <si>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</si>
  <si>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</si>
  <si>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</si>
  <si>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</si>
  <si>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</si>
  <si>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</si>
  <si>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</si>
  <si>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</si>
  <si>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</si>
  <si>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</si>
  <si>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</si>
  <si>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</si>
  <si>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</si>
  <si>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</si>
  <si>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</si>
  <si>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</si>
  <si>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</si>
  <si>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</si>
  <si>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</si>
  <si>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</si>
  <si>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</si>
  <si>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</si>
  <si>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</si>
  <si>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</si>
  <si>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</si>
  <si>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</si>
  <si>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</si>
  <si>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</si>
  <si>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</si>
  <si>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</si>
  <si>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</si>
  <si>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</si>
  <si>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</si>
  <si>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</si>
  <si>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</si>
  <si>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</si>
  <si>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</si>
  <si>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</si>
  <si>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</si>
  <si>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</si>
  <si>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</si>
  <si>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</si>
  <si>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</si>
  <si>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</si>
  <si>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</si>
  <si>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</si>
  <si>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</si>
  <si>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</si>
  <si>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</si>
  <si>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</si>
  <si>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</si>
  <si>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</si>
  <si>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</si>
  <si>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</si>
  <si>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</si>
  <si>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</si>
  <si>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</si>
  <si>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</si>
  <si>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</si>
  <si>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</si>
  <si>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</si>
  <si>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</si>
  <si>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</si>
  <si>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</si>
  <si>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</si>
  <si>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</si>
  <si>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</si>
  <si>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</si>
  <si>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</si>
  <si>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</si>
  <si>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</si>
  <si>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</si>
  <si>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</si>
  <si>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</si>
  <si>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</si>
  <si>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</si>
  <si>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</si>
  <si>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</si>
  <si>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</si>
  <si>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</si>
  <si>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</si>
  <si>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</si>
  <si>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</si>
  <si>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</si>
  <si>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</si>
  <si>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</si>
  <si>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</si>
  <si>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</si>
  <si>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</si>
  <si>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</si>
  <si>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</si>
  <si>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</si>
  <si>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</si>
  <si>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</si>
  <si>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</si>
  <si>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</si>
  <si>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</si>
  <si>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</si>
  <si>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</si>
  <si>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</si>
  <si>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</si>
  <si>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</si>
  <si>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</si>
  <si>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</si>
  <si>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</si>
  <si>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</si>
  <si>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</si>
  <si>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</si>
  <si>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</si>
  <si>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</si>
  <si>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</si>
  <si>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</si>
  <si>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</si>
  <si>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</si>
  <si>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</si>
  <si>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</si>
  <si>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</si>
  <si>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</si>
  <si>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</si>
  <si>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</si>
  <si>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</si>
  <si>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</si>
  <si>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</si>
  <si>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</si>
  <si>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</si>
  <si>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</si>
  <si>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</si>
  <si>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</si>
  <si>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</si>
  <si>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</si>
  <si>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</si>
  <si>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</si>
  <si>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</si>
  <si>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</si>
  <si>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</si>
  <si>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</si>
  <si>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</si>
  <si>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</si>
  <si>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</si>
  <si>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</si>
  <si>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</si>
  <si>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</si>
  <si>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</si>
  <si>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</si>
  <si>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</si>
  <si>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</si>
  <si>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</si>
  <si>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</si>
  <si>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</si>
  <si>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</si>
  <si>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</si>
  <si>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</si>
  <si>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</si>
  <si>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</si>
  <si>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</si>
  <si>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</si>
  <si>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</si>
  <si>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</si>
  <si>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</si>
  <si>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</si>
  <si>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</si>
  <si>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</si>
  <si>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</si>
  <si>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</si>
  <si>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</si>
  <si>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</si>
  <si>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</si>
  <si>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</si>
  <si>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</si>
  <si>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</si>
  <si>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</si>
  <si>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</si>
  <si>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</si>
  <si>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</si>
  <si>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</si>
  <si>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</si>
  <si>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</si>
  <si>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</si>
  <si>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</si>
  <si>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</si>
  <si>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</si>
  <si>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</si>
  <si>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</si>
  <si>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</si>
  <si>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</si>
  <si>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</si>
  <si>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</si>
  <si>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</si>
  <si>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</si>
  <si>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</si>
  <si>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</si>
  <si>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</si>
  <si>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</si>
  <si>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</si>
  <si>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</si>
  <si>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</si>
  <si>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</si>
  <si>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</si>
  <si>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</si>
  <si>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</si>
  <si>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</si>
  <si>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</si>
  <si>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</si>
  <si>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</si>
  <si>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</si>
  <si>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</si>
  <si>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</si>
  <si>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</si>
  <si>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</si>
  <si>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</si>
  <si>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</si>
  <si>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</si>
  <si>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</si>
  <si>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</si>
  <si>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</si>
  <si>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</si>
  <si>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</si>
  <si>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</si>
  <si>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</si>
  <si>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</si>
  <si>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</si>
  <si>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</si>
  <si>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</si>
  <si>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</si>
  <si>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</si>
  <si>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</si>
  <si>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</si>
  <si>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</si>
  <si>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</si>
  <si>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</si>
  <si>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</si>
  <si>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</si>
  <si>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</si>
  <si>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</si>
  <si>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</si>
  <si>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</si>
  <si>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</si>
  <si>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</si>
  <si>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</si>
  <si>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</si>
  <si>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</si>
  <si>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</si>
  <si>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</si>
  <si>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</si>
  <si>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</si>
  <si>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</si>
  <si>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</si>
  <si>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</si>
  <si>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</si>
  <si>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</si>
  <si>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</si>
  <si>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</si>
  <si>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</si>
  <si>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</si>
  <si>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</si>
  <si>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</si>
  <si>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</si>
  <si>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</si>
  <si>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</si>
  <si>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</si>
  <si>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</si>
  <si>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</si>
  <si>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</si>
  <si>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</si>
  <si>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</si>
  <si>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</si>
  <si>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</si>
  <si>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</si>
  <si>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</si>
  <si>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</si>
  <si>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</si>
  <si>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</si>
  <si>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</si>
  <si>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</si>
  <si>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</si>
  <si>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</si>
  <si>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</si>
  <si>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</si>
  <si>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</si>
  <si>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</si>
  <si>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</si>
  <si>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</si>
  <si>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</si>
  <si>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</si>
  <si>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</si>
  <si>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</si>
  <si>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</si>
  <si>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</si>
  <si>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</si>
  <si>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</si>
  <si>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</si>
  <si>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</si>
  <si>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</si>
  <si>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</si>
  <si>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</si>
  <si>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</si>
  <si>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</si>
  <si>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</si>
  <si>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</si>
  <si>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</si>
  <si>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</si>
  <si>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</si>
  <si>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</si>
  <si>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</si>
  <si>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</si>
  <si>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</si>
  <si>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</si>
  <si>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</si>
  <si>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</si>
  <si>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</si>
  <si>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</si>
  <si>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</si>
  <si>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</si>
  <si>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</si>
  <si>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</si>
  <si>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</si>
  <si>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</si>
  <si>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</si>
  <si>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</si>
  <si>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</si>
  <si>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</si>
  <si>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</si>
  <si>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</si>
  <si>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</si>
  <si>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</si>
  <si>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</si>
  <si>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</si>
  <si>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</si>
  <si>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</si>
  <si>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</si>
  <si>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</si>
  <si>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</si>
  <si>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</si>
  <si>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</si>
  <si>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</si>
  <si>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</si>
  <si>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</si>
  <si>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</si>
  <si>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</si>
  <si>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</si>
  <si>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</si>
  <si>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</si>
  <si>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</si>
  <si>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</si>
  <si>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</si>
  <si>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</si>
  <si>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</si>
  <si>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</si>
  <si>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</si>
  <si>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</si>
  <si>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</si>
  <si>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</si>
  <si>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</si>
  <si>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</si>
  <si>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</si>
  <si>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</si>
  <si>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</si>
  <si>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</si>
  <si>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</si>
  <si>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</si>
  <si>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</si>
  <si>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</si>
  <si>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</si>
  <si>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</si>
  <si>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</si>
  <si>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</si>
  <si>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</si>
  <si>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</si>
  <si>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</si>
  <si>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</si>
  <si>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</si>
  <si>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</si>
  <si>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</si>
  <si>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</si>
  <si>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</si>
  <si>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</si>
  <si>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</si>
  <si>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</si>
  <si>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</si>
  <si>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</si>
  <si>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</si>
  <si>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</si>
  <si>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</si>
  <si>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</si>
  <si>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</si>
  <si>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</si>
  <si>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</si>
  <si>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</si>
  <si>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</si>
  <si>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</si>
  <si>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</si>
  <si>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</si>
  <si>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</si>
  <si>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</si>
  <si>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</si>
  <si>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</si>
  <si>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</si>
  <si>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</si>
  <si>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</si>
  <si>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</si>
  <si>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</si>
  <si>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</si>
  <si>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</si>
  <si>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</si>
  <si>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</si>
  <si>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</si>
  <si>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</si>
  <si>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</si>
  <si>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</si>
  <si>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</si>
  <si>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</si>
  <si>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</si>
  <si>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</si>
  <si>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</si>
  <si>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</si>
  <si>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</si>
  <si>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</si>
  <si>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</si>
  <si>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</si>
  <si>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</si>
  <si>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</si>
  <si>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</si>
  <si>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</si>
  <si>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</si>
  <si>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</si>
  <si>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</si>
  <si>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</si>
  <si>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</si>
  <si>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</si>
  <si>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</si>
  <si>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</si>
  <si>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</si>
  <si>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</si>
  <si>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</si>
  <si>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</si>
  <si>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</si>
  <si>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</si>
  <si>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</si>
  <si>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</si>
  <si>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</si>
  <si>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</si>
  <si>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</si>
  <si>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</si>
  <si>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</si>
  <si>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</si>
  <si>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</si>
  <si>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</si>
  <si>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</si>
  <si>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</si>
  <si>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</si>
  <si>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</si>
  <si>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</si>
  <si>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</si>
  <si>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</si>
  <si>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</si>
  <si>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</si>
  <si>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</si>
  <si>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</si>
  <si>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</si>
  <si>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</si>
  <si>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</si>
  <si>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</si>
  <si>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</si>
  <si>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</si>
  <si>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</si>
  <si>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</si>
  <si>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</si>
  <si>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</si>
  <si>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</si>
  <si>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</si>
  <si>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</si>
  <si>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</si>
  <si>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</si>
  <si>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</si>
  <si>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</si>
  <si>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</si>
  <si>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</si>
  <si>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</si>
  <si>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</si>
  <si>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</si>
  <si>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</si>
  <si>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</si>
  <si>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</si>
  <si>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</si>
  <si>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</si>
  <si>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</si>
  <si>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</si>
  <si>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</si>
  <si>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</si>
  <si>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</si>
  <si>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</si>
  <si>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</si>
  <si>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</si>
  <si>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</si>
  <si>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</si>
  <si>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</si>
  <si>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</si>
  <si>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</si>
  <si>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</si>
  <si>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</si>
  <si>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</si>
  <si>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</si>
  <si>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</si>
  <si>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</si>
  <si>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</si>
  <si>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</si>
  <si>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</si>
  <si>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</si>
  <si>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</si>
  <si>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</si>
  <si>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</si>
  <si>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</si>
  <si>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</si>
  <si>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</si>
  <si>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</si>
  <si>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</si>
  <si>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</si>
  <si>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</si>
  <si>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</si>
  <si>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</si>
  <si>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</si>
  <si>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</si>
  <si>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</si>
  <si>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</si>
  <si>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</si>
  <si>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</si>
  <si>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</si>
  <si>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</si>
  <si>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</si>
  <si>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</si>
  <si>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</si>
  <si>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</si>
  <si>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</si>
  <si>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</si>
  <si>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</si>
  <si>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</si>
  <si>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</si>
  <si>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</si>
  <si>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</si>
  <si>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</si>
  <si>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</si>
  <si>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</si>
  <si>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</si>
  <si>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</si>
  <si>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</si>
  <si>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</si>
  <si>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</si>
  <si>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</si>
  <si>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</si>
  <si>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</si>
  <si>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</si>
  <si>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</si>
  <si>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</si>
  <si>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</si>
  <si>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</si>
  <si>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</si>
  <si>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</si>
  <si>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</si>
  <si>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</si>
  <si>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</si>
  <si>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</si>
  <si>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</si>
  <si>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</si>
  <si>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</si>
  <si>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</si>
  <si>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</si>
  <si>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</si>
  <si>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</si>
  <si>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</si>
  <si>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</si>
  <si>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</si>
  <si>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</si>
  <si>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</si>
  <si>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</si>
  <si>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</si>
  <si>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</si>
  <si>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</si>
  <si>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</si>
  <si>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</si>
  <si>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</si>
  <si>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</si>
  <si>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</si>
  <si>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</si>
  <si>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</si>
  <si>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</si>
  <si>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</si>
  <si>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</si>
  <si>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</si>
  <si>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</si>
  <si>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</si>
  <si>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</si>
  <si>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</si>
  <si>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</si>
  <si>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</si>
  <si>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</si>
  <si>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</si>
  <si>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</si>
  <si>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</si>
  <si>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</si>
  <si>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</si>
  <si>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</si>
  <si>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</si>
  <si>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</si>
  <si>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</si>
  <si>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</si>
  <si>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</si>
  <si>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</si>
  <si>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</si>
  <si>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</si>
  <si>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</si>
  <si>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</si>
  <si>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</si>
  <si>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</si>
  <si>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</si>
  <si>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</si>
  <si>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</si>
  <si>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</si>
  <si>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</si>
  <si>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</si>
  <si>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</si>
  <si>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</si>
  <si>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</si>
  <si>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</si>
  <si>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</si>
  <si>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</si>
  <si>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</si>
  <si>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</si>
  <si>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</si>
  <si>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</si>
  <si>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</si>
  <si>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</si>
  <si>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</si>
  <si>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</si>
  <si>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</si>
  <si>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</si>
  <si>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</si>
  <si>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</si>
  <si>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</si>
  <si>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</si>
  <si>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</si>
  <si>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</si>
  <si>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</si>
  <si>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</si>
  <si>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</si>
  <si>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</si>
  <si>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</si>
  <si>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</si>
  <si>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</si>
  <si>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</si>
  <si>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</si>
  <si>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</si>
  <si>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</si>
  <si>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</si>
  <si>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</si>
  <si>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</si>
  <si>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</si>
  <si>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</si>
  <si>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</si>
  <si>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</si>
  <si>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</si>
  <si>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</si>
  <si>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</si>
  <si>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</si>
  <si>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</si>
  <si>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</si>
  <si>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</si>
  <si>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</si>
  <si>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</si>
  <si>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</si>
  <si>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</si>
  <si>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</si>
  <si>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</si>
  <si>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</si>
  <si>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</si>
  <si>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</si>
  <si>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</si>
  <si>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</si>
  <si>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</si>
  <si>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</si>
  <si>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</si>
  <si>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</si>
  <si>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</si>
  <si>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</si>
  <si>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</si>
  <si>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</si>
  <si>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</si>
  <si>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</si>
  <si>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</si>
  <si>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</si>
  <si>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</si>
  <si>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</si>
  <si>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</si>
  <si>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</si>
  <si>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</si>
  <si>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</si>
  <si>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</si>
  <si>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</si>
  <si>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</si>
  <si>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</si>
  <si>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</si>
  <si>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</si>
  <si>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</si>
  <si>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</si>
  <si>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</si>
  <si>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</si>
  <si>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</si>
  <si>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</si>
  <si>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</si>
  <si>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</si>
  <si>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</si>
  <si>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</si>
  <si>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</si>
  <si>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</si>
  <si>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</si>
  <si>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</si>
  <si>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</si>
  <si>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</si>
  <si>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</si>
  <si>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</si>
  <si>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</si>
  <si>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</si>
  <si>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</si>
  <si>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</si>
  <si>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</si>
  <si>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</si>
  <si>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</si>
  <si>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</si>
  <si>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</si>
  <si>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</si>
  <si>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</si>
  <si>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</si>
  <si>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</si>
  <si>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</si>
  <si>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</si>
  <si>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</si>
  <si>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</si>
  <si>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</si>
  <si>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</si>
  <si>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</si>
  <si>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</si>
  <si>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</si>
  <si>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</si>
  <si>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</si>
  <si>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</si>
  <si>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</si>
  <si>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</si>
  <si>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</si>
  <si>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</si>
  <si>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</si>
  <si>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</si>
  <si>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</si>
  <si>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</si>
  <si>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</si>
  <si>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</si>
  <si>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</si>
  <si>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</si>
  <si>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</si>
  <si>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</si>
  <si>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</si>
  <si>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</si>
  <si>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</si>
  <si>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</si>
  <si>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</si>
  <si>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</si>
  <si>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</si>
  <si>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</si>
  <si>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</si>
  <si>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</si>
  <si>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</si>
  <si>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</si>
  <si>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</si>
  <si>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</si>
  <si>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</si>
  <si>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</si>
  <si>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</si>
  <si>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</si>
  <si>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</si>
  <si>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</si>
  <si>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</si>
  <si>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</si>
  <si>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</si>
  <si>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</si>
  <si>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</si>
  <si>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</si>
  <si>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</si>
  <si>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</si>
  <si>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</si>
  <si>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</si>
  <si>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</si>
  <si>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</si>
  <si>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</si>
  <si>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</si>
  <si>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</si>
  <si>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</si>
  <si>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</si>
  <si>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</si>
  <si>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</si>
  <si>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</si>
  <si>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</si>
  <si>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</si>
  <si>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</si>
  <si>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</si>
  <si>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</si>
  <si>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</si>
  <si>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</si>
  <si>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</si>
  <si>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</si>
  <si>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</si>
  <si>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</si>
  <si>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</si>
  <si>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</si>
  <si>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</si>
  <si>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</si>
  <si>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</si>
  <si>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</si>
  <si>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</si>
  <si>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</si>
  <si>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</si>
  <si>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</si>
  <si>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</si>
  <si>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</si>
  <si>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</si>
  <si>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</si>
  <si>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</si>
  <si>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</si>
  <si>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</si>
  <si>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</si>
  <si>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</si>
  <si>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</si>
  <si>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</si>
  <si>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</si>
  <si>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</si>
  <si>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</si>
  <si>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</si>
  <si>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</si>
  <si>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</si>
  <si>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</si>
  <si>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</si>
  <si>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</si>
  <si>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</si>
  <si>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</si>
  <si>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</si>
  <si>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</si>
  <si>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</si>
  <si>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</si>
  <si>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</si>
  <si>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</si>
  <si>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</si>
  <si>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</si>
  <si>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</si>
  <si>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</si>
  <si>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</si>
  <si>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</si>
  <si>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</si>
  <si>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</si>
  <si>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</si>
  <si>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</si>
  <si>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</si>
  <si>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</si>
  <si>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</si>
  <si>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</si>
  <si>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</si>
  <si>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</si>
  <si>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</si>
  <si>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</si>
  <si>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</si>
  <si>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</si>
  <si>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</si>
  <si>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</si>
  <si>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</si>
  <si>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</si>
  <si>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</si>
  <si>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</si>
  <si>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</si>
  <si>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</si>
  <si>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</si>
  <si>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</si>
  <si>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</si>
  <si>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</si>
  <si>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</si>
  <si>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</si>
  <si>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</si>
  <si>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</si>
  <si>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</si>
  <si>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</si>
  <si>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</si>
  <si>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</si>
  <si>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</si>
  <si>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</si>
  <si>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</si>
  <si>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</si>
  <si>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</si>
  <si>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</si>
  <si>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</si>
  <si>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</si>
  <si>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</si>
  <si>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</si>
  <si>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</si>
  <si>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</si>
  <si>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</si>
  <si>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</si>
  <si>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</si>
  <si>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</si>
  <si>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</si>
  <si>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</si>
  <si>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</si>
  <si>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</si>
  <si>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</si>
  <si>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</si>
  <si>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</si>
  <si>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</si>
  <si>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</si>
  <si>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</si>
  <si>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</si>
  <si>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</si>
  <si>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</si>
  <si>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</si>
  <si>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</si>
  <si>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</si>
  <si>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</si>
  <si>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</si>
  <si>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</si>
  <si>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</si>
  <si>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</si>
  <si>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</si>
  <si>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</si>
  <si>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</si>
  <si>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</si>
  <si>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</si>
  <si>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</si>
  <si>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</si>
  <si>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</si>
  <si>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</si>
  <si>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</si>
  <si>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</si>
  <si>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</si>
  <si>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</si>
  <si>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</si>
  <si>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</si>
  <si>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</si>
  <si>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</si>
  <si>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</si>
  <si>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</si>
  <si>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</si>
  <si>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</si>
  <si>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</si>
  <si>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</si>
  <si>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</si>
  <si>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</si>
  <si>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</si>
  <si>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</si>
  <si>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</si>
  <si>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</si>
  <si>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</si>
  <si>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</si>
  <si>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</si>
  <si>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</si>
  <si>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</si>
  <si>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</si>
  <si>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</si>
  <si>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</si>
  <si>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</si>
  <si>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</si>
  <si>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</si>
  <si>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</si>
  <si>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</si>
  <si>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</si>
  <si>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</si>
  <si>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</si>
  <si>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</si>
  <si>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</si>
  <si>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</si>
  <si>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</si>
  <si>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</si>
  <si>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</si>
  <si>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</si>
  <si>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</si>
  <si>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</si>
  <si>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</si>
  <si>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</si>
  <si>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</si>
  <si>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</si>
  <si>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</si>
  <si>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</si>
  <si>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</si>
  <si>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</si>
  <si>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</si>
  <si>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</si>
  <si>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</si>
  <si>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</si>
  <si>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</si>
  <si>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</si>
  <si>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</si>
  <si>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</si>
  <si>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</si>
  <si>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</si>
  <si>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</si>
  <si>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</si>
  <si>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</si>
  <si>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</si>
  <si>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</si>
  <si>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</si>
  <si>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</si>
  <si>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</si>
  <si>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</si>
  <si>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</si>
  <si>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</si>
  <si>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</si>
  <si>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</si>
  <si>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</si>
  <si>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</si>
  <si>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</si>
  <si>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</si>
  <si>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</si>
  <si>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</si>
  <si>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</si>
  <si>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</si>
  <si>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</si>
  <si>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</si>
  <si>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</si>
  <si>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</si>
  <si>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</si>
  <si>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</si>
  <si>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</si>
  <si>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</si>
  <si>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</si>
  <si>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</si>
  <si>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</si>
  <si>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</si>
  <si>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</si>
  <si>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</si>
  <si>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</si>
  <si>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</si>
  <si>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</si>
  <si>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</si>
  <si>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</si>
  <si>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</si>
  <si>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</si>
  <si>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</si>
  <si>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</si>
  <si>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</si>
  <si>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</si>
  <si>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</si>
  <si>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</si>
  <si>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</si>
  <si>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</si>
  <si>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</si>
  <si>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</si>
  <si>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</si>
  <si>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</si>
  <si>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</si>
  <si>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</si>
  <si>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</si>
  <si>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</si>
  <si>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</si>
  <si>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</si>
  <si>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</si>
  <si>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</si>
  <si>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</si>
  <si>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</si>
  <si>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</si>
  <si>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</si>
  <si>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</si>
  <si>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</si>
  <si>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</si>
  <si>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</si>
  <si>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</si>
  <si>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</si>
  <si>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</si>
  <si>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</si>
  <si>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</si>
  <si>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</si>
  <si>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</si>
  <si>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</si>
  <si>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</si>
  <si>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</si>
  <si>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</si>
  <si>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</si>
  <si>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</si>
  <si>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</si>
  <si>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</si>
  <si>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</si>
  <si>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</si>
  <si>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</si>
  <si>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</si>
  <si>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</si>
  <si>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</si>
  <si>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</si>
  <si>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</si>
  <si>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</si>
  <si>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</si>
  <si>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</si>
  <si>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</si>
  <si>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</si>
  <si>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</si>
  <si>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</si>
  <si>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</si>
  <si>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</si>
  <si>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</si>
  <si>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</si>
  <si>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</si>
  <si>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</si>
  <si>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</si>
  <si>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</si>
  <si>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</si>
  <si>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</si>
  <si>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</si>
  <si>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</si>
  <si>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</si>
  <si>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</si>
  <si>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</si>
  <si>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</si>
  <si>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</si>
  <si>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</si>
  <si>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</si>
  <si>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</si>
  <si>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</si>
  <si>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</si>
  <si>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</si>
  <si>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</si>
  <si>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</si>
  <si>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</si>
  <si>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</si>
  <si>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</si>
  <si>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</si>
  <si>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</si>
  <si>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</si>
  <si>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</si>
  <si>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</si>
  <si>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</si>
  <si>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</si>
  <si>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</si>
  <si>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</si>
  <si>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</si>
  <si>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</si>
  <si>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</si>
  <si>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</si>
  <si>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</si>
  <si>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</si>
  <si>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</si>
  <si>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</si>
  <si>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</si>
  <si>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</si>
  <si>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</si>
  <si>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</si>
  <si>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</si>
  <si>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</si>
  <si>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</si>
  <si>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</si>
  <si>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</si>
  <si>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</si>
  <si>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</si>
  <si>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</si>
  <si>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</si>
  <si>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</si>
  <si>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</si>
  <si>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</si>
  <si>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</si>
  <si>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</si>
  <si>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</si>
  <si>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</si>
  <si>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</si>
  <si>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</si>
  <si>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</si>
  <si>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</si>
  <si>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</si>
  <si>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</si>
  <si>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</si>
  <si>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</si>
  <si>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</si>
  <si>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</si>
  <si>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</si>
  <si>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</si>
  <si>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</si>
  <si>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</si>
  <si>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</si>
  <si>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</si>
  <si>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</si>
  <si>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</si>
  <si>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</si>
  <si>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</si>
  <si>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</si>
  <si>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</si>
  <si>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</si>
  <si>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</si>
  <si>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</si>
  <si>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</si>
  <si>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</si>
  <si>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</si>
  <si>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</si>
  <si>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</si>
  <si>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</si>
  <si>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</si>
  <si>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</si>
  <si>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</si>
  <si>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</si>
  <si>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</si>
  <si>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</si>
  <si>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</si>
  <si>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</si>
  <si>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</si>
  <si>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</si>
  <si>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</si>
  <si>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</si>
  <si>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</si>
  <si>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</si>
  <si>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</si>
  <si>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</si>
  <si>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</si>
  <si>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</si>
  <si>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</si>
  <si>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</si>
  <si>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</si>
  <si>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</si>
  <si>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</si>
  <si>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</si>
  <si>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</si>
  <si>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</si>
  <si>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</si>
  <si>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</si>
  <si>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</si>
  <si>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</si>
  <si>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</si>
  <si>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</si>
  <si>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</si>
  <si>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</si>
  <si>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</si>
  <si>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</si>
  <si>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</si>
  <si>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</si>
  <si>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</si>
  <si>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</si>
  <si>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</si>
  <si>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</si>
  <si>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</si>
  <si>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</si>
  <si>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</si>
  <si>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</si>
  <si>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</si>
  <si>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</si>
  <si>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</si>
  <si>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</si>
  <si>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</si>
  <si>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</si>
  <si>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</si>
  <si>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</si>
  <si>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</si>
  <si>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</si>
  <si>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</si>
  <si>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</si>
  <si>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</si>
  <si>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</si>
  <si>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</si>
  <si>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</si>
  <si>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</si>
  <si>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</si>
  <si>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</si>
  <si>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</si>
  <si>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</si>
  <si>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</si>
  <si>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</si>
  <si>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</si>
  <si>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</si>
  <si>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</si>
  <si>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</si>
  <si>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</si>
  <si>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</si>
  <si>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</si>
  <si>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</si>
  <si>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</si>
  <si>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</si>
  <si>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</si>
  <si>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</si>
  <si>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</si>
  <si>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</si>
  <si>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</si>
  <si>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</si>
  <si>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</si>
  <si>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</si>
  <si>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</si>
  <si>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</si>
  <si>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</si>
  <si>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</si>
  <si>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</si>
  <si>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</si>
  <si>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</si>
  <si>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</si>
  <si>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</si>
  <si>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</si>
  <si>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</si>
  <si>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</si>
  <si>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</si>
  <si>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</si>
  <si>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</si>
  <si>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</si>
  <si>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</si>
  <si>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</si>
  <si>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</si>
  <si>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</si>
  <si>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</si>
  <si>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</si>
  <si>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</si>
  <si>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</si>
  <si>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</si>
  <si>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</si>
  <si>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</si>
  <si>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</si>
  <si>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</si>
  <si>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</si>
  <si>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</si>
  <si>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</si>
  <si>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</si>
  <si>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</si>
  <si>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</si>
  <si>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</si>
  <si>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</si>
  <si>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</si>
  <si>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</si>
  <si>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</si>
  <si>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</si>
  <si>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</si>
  <si>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</si>
  <si>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</si>
  <si>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</si>
  <si>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</si>
  <si>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</si>
  <si>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</si>
  <si>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</si>
  <si>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</si>
  <si>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</si>
  <si>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</si>
  <si>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</si>
  <si>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</si>
  <si>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</si>
  <si>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</si>
  <si>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</si>
  <si>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</si>
  <si>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</si>
  <si>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</si>
  <si>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</si>
  <si>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</si>
  <si>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</si>
  <si>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</si>
  <si>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</si>
  <si>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</si>
  <si>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</si>
  <si>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</si>
  <si>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</si>
  <si>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</si>
  <si>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</si>
  <si>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</si>
  <si>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</si>
  <si>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</si>
  <si>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</si>
  <si>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</si>
  <si>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</si>
  <si>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</si>
  <si>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</si>
  <si>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</si>
  <si>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</si>
  <si>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</si>
  <si>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</si>
  <si>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</si>
  <si>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</si>
  <si>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</si>
  <si>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</si>
  <si>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</si>
  <si>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</si>
  <si>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</si>
  <si>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</si>
  <si>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</si>
  <si>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</si>
  <si>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</si>
  <si>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</si>
  <si>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</si>
  <si>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</si>
  <si>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</si>
  <si>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</si>
  <si>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</si>
  <si>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</si>
  <si>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</si>
  <si>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</si>
  <si>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</si>
  <si>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</si>
  <si>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</si>
  <si>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</si>
  <si>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</si>
  <si>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</si>
  <si>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</si>
  <si>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</si>
  <si>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</si>
  <si>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</si>
  <si>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</si>
  <si>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</si>
  <si>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</si>
  <si>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</si>
  <si>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</si>
  <si>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</si>
  <si>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</si>
  <si>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</si>
  <si>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</si>
  <si>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</si>
  <si>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</si>
  <si>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</si>
  <si>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</si>
  <si>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</si>
  <si>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</si>
  <si>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</si>
  <si>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</si>
  <si>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</si>
  <si>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</si>
  <si>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</si>
  <si>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</si>
  <si>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</si>
  <si>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</si>
  <si>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</si>
  <si>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</si>
  <si>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</si>
  <si>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</si>
  <si>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</si>
  <si>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</si>
  <si>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</si>
  <si>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</si>
  <si>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</si>
  <si>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</si>
  <si>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</si>
  <si>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</si>
  <si>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</si>
  <si>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</si>
  <si>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</si>
  <si>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</si>
  <si>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</si>
  <si>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</si>
  <si>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</si>
  <si>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</si>
  <si>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</si>
  <si>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</si>
  <si>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</si>
  <si>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</si>
  <si>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</si>
  <si>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</si>
  <si>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</si>
  <si>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</si>
  <si>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</si>
  <si>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</si>
  <si>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</si>
  <si>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</si>
  <si>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</si>
  <si>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</si>
  <si>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</si>
  <si>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</si>
  <si>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</si>
  <si>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</si>
  <si>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</si>
  <si>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</si>
  <si>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</si>
  <si>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</si>
  <si>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</si>
  <si>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</si>
  <si>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</si>
  <si>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</si>
  <si>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</si>
  <si>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</si>
  <si>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</si>
  <si>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</si>
  <si>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</si>
  <si>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</si>
  <si>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</si>
  <si>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</si>
  <si>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</si>
  <si>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</si>
  <si>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</si>
  <si>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</si>
  <si>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</si>
  <si>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</si>
  <si>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</si>
  <si>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</si>
  <si>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</si>
  <si>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</si>
  <si>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</si>
  <si>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</si>
  <si>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</si>
  <si>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</si>
  <si>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</si>
  <si>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</si>
  <si>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</si>
  <si>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</si>
  <si>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</si>
  <si>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</si>
  <si>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</si>
  <si>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</si>
  <si>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</si>
  <si>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</si>
  <si>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</si>
  <si>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</si>
  <si>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</si>
  <si>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</si>
  <si>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</si>
  <si>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</si>
  <si>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</si>
  <si>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</si>
  <si>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</si>
  <si>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</si>
  <si>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</si>
  <si>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</si>
  <si>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</si>
  <si>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</si>
  <si>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</si>
  <si>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</si>
  <si>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</si>
  <si>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</si>
  <si>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</si>
  <si>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</si>
  <si>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</si>
  <si>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</si>
  <si>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</si>
  <si>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</si>
  <si>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</si>
  <si>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</si>
  <si>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</si>
  <si>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</si>
  <si>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</si>
  <si>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</si>
  <si>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</si>
  <si>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</si>
  <si>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</si>
  <si>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</si>
  <si>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</si>
  <si>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</si>
  <si>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</si>
  <si>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</si>
  <si>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</si>
  <si>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</si>
  <si>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</si>
  <si>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</si>
  <si>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</si>
  <si>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</si>
  <si>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</si>
  <si>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</si>
  <si>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</si>
  <si>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</si>
  <si>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</si>
  <si>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</si>
  <si>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</si>
  <si>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</si>
  <si>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</si>
  <si>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</si>
  <si>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</si>
  <si>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</si>
  <si>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</si>
  <si>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</si>
  <si>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</si>
  <si>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</si>
  <si>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</si>
  <si>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</si>
  <si>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</si>
  <si>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</si>
  <si>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</si>
  <si>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</si>
  <si>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</si>
  <si>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</si>
  <si>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</si>
  <si>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</si>
  <si>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</si>
  <si>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</si>
  <si>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</si>
  <si>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</si>
  <si>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</si>
  <si>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</si>
  <si>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</si>
  <si>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</si>
  <si>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</si>
  <si>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</si>
  <si>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</si>
  <si>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</si>
  <si>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</si>
  <si>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</si>
  <si>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</si>
  <si>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</si>
  <si>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</si>
  <si>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</si>
  <si>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</si>
  <si>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</si>
  <si>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</si>
  <si>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</si>
  <si>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</si>
  <si>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</si>
  <si>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</si>
  <si>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</si>
  <si>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</si>
  <si>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</si>
  <si>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</si>
  <si>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</si>
  <si>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</si>
  <si>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</si>
  <si>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</si>
  <si>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</si>
  <si>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</si>
  <si>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</si>
  <si>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</si>
  <si>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</si>
  <si>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</si>
  <si>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</si>
  <si>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</si>
  <si>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</si>
  <si>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</si>
  <si>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</si>
  <si>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</si>
  <si>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</si>
  <si>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</si>
  <si>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</si>
  <si>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</si>
  <si>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</si>
  <si>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</si>
  <si>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</si>
  <si>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</si>
  <si>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</si>
  <si>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</si>
  <si>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</si>
  <si>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</si>
  <si>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</si>
  <si>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</si>
  <si>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</si>
  <si>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</si>
  <si>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</si>
  <si>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</si>
  <si>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</si>
  <si>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</si>
  <si>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</si>
  <si>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</si>
  <si>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</si>
  <si>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</si>
  <si>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</si>
  <si>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</si>
  <si>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</si>
  <si>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</si>
  <si>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</si>
  <si>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</si>
  <si>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</si>
  <si>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</si>
  <si>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</si>
  <si>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</si>
  <si>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</si>
  <si>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</si>
  <si>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</si>
  <si>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</si>
  <si>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</si>
  <si>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</si>
  <si>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</si>
  <si>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</si>
  <si>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</si>
  <si>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</si>
  <si>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</si>
  <si>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</si>
  <si>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</si>
  <si>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</si>
  <si>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</si>
  <si>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</si>
  <si>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</si>
  <si>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</si>
  <si>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</si>
  <si>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</si>
  <si>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</si>
  <si>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</si>
  <si>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</si>
  <si>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</si>
  <si>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</si>
  <si>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</si>
  <si>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</si>
  <si>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</si>
  <si>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</si>
  <si>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</si>
  <si>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</si>
  <si>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</si>
  <si>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</si>
  <si>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</si>
  <si>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</si>
  <si>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</si>
  <si>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</si>
  <si>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</si>
  <si>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</si>
  <si>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</si>
  <si>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</si>
  <si>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</si>
  <si>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</si>
  <si>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</si>
  <si>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</si>
  <si>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</si>
  <si>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</si>
  <si>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</si>
  <si>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</si>
  <si>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</si>
  <si>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</si>
  <si>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</si>
  <si>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</si>
  <si>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</si>
  <si>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</si>
  <si>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</si>
  <si>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</si>
  <si>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</si>
  <si>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</si>
  <si>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</si>
  <si>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</si>
  <si>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</si>
  <si>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</si>
  <si>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</si>
  <si>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</si>
  <si>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</si>
  <si>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</si>
  <si>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</si>
  <si>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</si>
  <si>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</si>
  <si>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</si>
  <si>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</si>
  <si>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</si>
  <si>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</si>
  <si>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</si>
  <si>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</si>
  <si>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</si>
  <si>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</si>
  <si>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</si>
  <si>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</si>
  <si>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</si>
  <si>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</si>
  <si>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</si>
  <si>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</si>
  <si>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</si>
  <si>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</si>
  <si>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</si>
  <si>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</si>
  <si>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</si>
  <si>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</si>
  <si>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</si>
  <si>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</si>
  <si>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</si>
  <si>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</si>
  <si>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</si>
  <si>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</si>
  <si>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</si>
  <si>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</si>
  <si>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</si>
  <si>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</si>
  <si>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</si>
  <si>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</si>
  <si>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</si>
  <si>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</si>
  <si>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</si>
  <si>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</si>
  <si>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</si>
  <si>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</si>
  <si>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</si>
  <si>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</si>
  <si>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</si>
  <si>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</si>
  <si>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</si>
  <si>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</si>
  <si>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</si>
  <si>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</si>
  <si>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</si>
  <si>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</si>
  <si>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</si>
  <si>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</si>
  <si>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</si>
  <si>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</si>
  <si>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</si>
  <si>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</si>
  <si>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</si>
  <si>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</si>
  <si>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</si>
  <si>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</si>
  <si>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</si>
  <si>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</si>
  <si>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</si>
  <si>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</si>
  <si>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</si>
  <si>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</si>
  <si>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</si>
  <si>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</si>
  <si>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</si>
  <si>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</si>
  <si>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</si>
  <si>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</si>
  <si>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</si>
  <si>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</si>
  <si>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</si>
  <si>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</si>
  <si>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</si>
  <si>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</si>
  <si>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</si>
  <si>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</si>
  <si>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</si>
  <si>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</si>
  <si>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</si>
  <si>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</si>
  <si>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</si>
  <si>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</si>
  <si>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</si>
  <si>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</si>
  <si>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</si>
  <si>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</si>
  <si>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</si>
  <si>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</si>
  <si>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</si>
  <si>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</si>
  <si>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</si>
  <si>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</si>
  <si>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</si>
  <si>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</si>
  <si>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</si>
  <si>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</si>
  <si>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</si>
  <si>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</si>
  <si>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</si>
  <si>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</si>
  <si>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</si>
  <si>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</si>
  <si>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</si>
  <si>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</si>
  <si>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</si>
  <si>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</si>
  <si>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</si>
  <si>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</si>
  <si>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</si>
  <si>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</si>
  <si>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</si>
  <si>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</si>
  <si>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</si>
  <si>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</si>
  <si>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</si>
  <si>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</si>
  <si>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</si>
  <si>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</si>
  <si>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</si>
  <si>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</si>
  <si>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</si>
  <si>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</si>
  <si>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</si>
  <si>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</si>
  <si>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</si>
  <si>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</si>
  <si>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</si>
  <si>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</si>
  <si>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</si>
  <si>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</si>
  <si>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</si>
  <si>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</si>
  <si>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</si>
  <si>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</si>
  <si>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</si>
  <si>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</si>
  <si>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</si>
  <si>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</si>
  <si>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</si>
  <si>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</si>
  <si>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</si>
  <si>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</si>
  <si>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</si>
  <si>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</si>
  <si>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</si>
  <si>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</si>
  <si>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</si>
  <si>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</si>
  <si>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</si>
  <si>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</si>
  <si>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</si>
  <si>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</si>
  <si>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</si>
  <si>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</si>
  <si>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</si>
  <si>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</si>
  <si>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</si>
  <si>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</si>
  <si>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</si>
  <si>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</si>
  <si>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</si>
  <si>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</si>
  <si>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</si>
  <si>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</si>
  <si>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</si>
  <si>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</si>
  <si>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</si>
  <si>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</si>
  <si>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</si>
  <si>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</si>
  <si>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</si>
  <si>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</si>
  <si>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</si>
  <si>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</si>
  <si>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</si>
  <si>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</si>
  <si>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</si>
  <si>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</si>
  <si>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</si>
  <si>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</si>
  <si>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</si>
  <si>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</si>
  <si>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</si>
  <si>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</si>
  <si>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</si>
  <si>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</si>
  <si>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</si>
  <si>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</si>
  <si>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</si>
  <si>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</si>
  <si>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</si>
  <si>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</si>
  <si>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</si>
  <si>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</si>
  <si>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</si>
  <si>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</si>
  <si>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</si>
  <si>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</si>
  <si>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</si>
  <si>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</si>
  <si>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</si>
  <si>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</si>
  <si>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</si>
  <si>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</si>
  <si>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</si>
  <si>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</si>
  <si>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</si>
  <si>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</si>
  <si>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</si>
  <si>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</si>
  <si>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</si>
  <si>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</si>
  <si>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</si>
  <si>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</si>
  <si>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</si>
  <si>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</si>
  <si>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</si>
  <si>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</si>
  <si>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</si>
  <si>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</si>
  <si>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</si>
  <si>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</si>
  <si>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</si>
  <si>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</si>
  <si>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</si>
  <si>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</si>
  <si>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</si>
  <si>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</si>
  <si>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</si>
  <si>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</si>
  <si>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</si>
  <si>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</si>
  <si>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</si>
  <si>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</si>
  <si>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</si>
  <si>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</si>
  <si>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</si>
  <si>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</si>
  <si>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</si>
  <si>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</si>
  <si>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</si>
  <si>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</si>
  <si>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</si>
  <si>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</si>
  <si>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</si>
  <si>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</si>
  <si>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</si>
  <si>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</si>
  <si>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</si>
  <si>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</si>
  <si>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</si>
  <si>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</si>
  <si>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</si>
  <si>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</si>
  <si>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</si>
  <si>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</si>
  <si>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</si>
  <si>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</si>
  <si>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</si>
  <si>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</si>
  <si>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</si>
  <si>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</si>
  <si>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</si>
  <si>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</si>
  <si>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</si>
  <si>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</si>
  <si>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</si>
  <si>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</si>
  <si>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</si>
  <si>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</si>
  <si>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</si>
  <si>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</si>
  <si>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</si>
  <si>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</si>
  <si>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</si>
  <si>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</si>
  <si>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</si>
  <si>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</si>
  <si>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</si>
  <si>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</si>
  <si>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</si>
  <si>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</si>
  <si>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</si>
  <si>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</si>
  <si>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</si>
  <si>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</si>
  <si>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</si>
  <si>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</si>
  <si>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</si>
  <si>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</si>
  <si>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</si>
  <si>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</si>
  <si>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</si>
  <si>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</si>
  <si>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</si>
  <si>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</si>
  <si>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</si>
  <si>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</si>
  <si>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</si>
  <si>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</si>
  <si>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</si>
  <si>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</si>
  <si>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</si>
  <si>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</si>
  <si>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</si>
  <si>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</si>
  <si>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</si>
  <si>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</si>
  <si>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</si>
  <si>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</si>
  <si>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</si>
  <si>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</si>
  <si>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</si>
  <si>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</si>
  <si>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</si>
  <si>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</si>
  <si>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</si>
  <si>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</si>
  <si>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</si>
  <si>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</si>
  <si>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</si>
  <si>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</si>
  <si>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</si>
  <si>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</si>
  <si>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</si>
  <si>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</si>
  <si>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</si>
  <si>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</si>
  <si>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</si>
  <si>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</si>
  <si>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</si>
  <si>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</si>
  <si>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</si>
  <si>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</si>
  <si>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</si>
  <si>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</si>
  <si>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</si>
  <si>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</si>
  <si>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</si>
  <si>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</si>
  <si>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</si>
  <si>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</si>
  <si>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</si>
  <si>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</si>
  <si>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</si>
  <si>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</si>
  <si>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</si>
  <si>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</si>
  <si>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</si>
  <si>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</si>
  <si>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</si>
  <si>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</si>
  <si>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</si>
  <si>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</si>
  <si>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</si>
  <si>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</si>
  <si>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</si>
  <si>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</si>
  <si>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</si>
  <si>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</si>
  <si>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</si>
  <si>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</si>
  <si>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</si>
  <si>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</si>
  <si>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</si>
  <si>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</si>
  <si>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</si>
  <si>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</si>
  <si>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</si>
  <si>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</si>
  <si>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</si>
  <si>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</si>
  <si>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</si>
  <si>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</si>
  <si>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</si>
  <si>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</si>
  <si>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</si>
  <si>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</si>
  <si>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</si>
  <si>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</si>
  <si>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</si>
  <si>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</si>
  <si>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</si>
  <si>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</si>
  <si>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</si>
  <si>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</si>
  <si>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</si>
  <si>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</si>
  <si>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</si>
  <si>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</si>
  <si>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</si>
  <si>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</si>
  <si>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</si>
  <si>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</si>
  <si>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</si>
  <si>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</si>
  <si>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</si>
  <si>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</si>
  <si>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</si>
  <si>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</si>
  <si>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</si>
  <si>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</si>
  <si>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</si>
  <si>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</si>
  <si>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</si>
  <si>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</si>
  <si>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</si>
  <si>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</si>
  <si>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</si>
  <si>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</si>
  <si>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</si>
  <si>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</si>
  <si>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</si>
  <si>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</si>
  <si>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</si>
  <si>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</si>
  <si>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</si>
  <si>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</si>
  <si>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</si>
  <si>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</si>
  <si>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</si>
  <si>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</si>
  <si>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</si>
  <si>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</si>
  <si>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</si>
  <si>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</si>
  <si>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</si>
  <si>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</si>
  <si>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</si>
  <si>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</si>
  <si>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</si>
  <si>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</si>
  <si>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</si>
  <si>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</si>
  <si>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</si>
  <si>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</si>
  <si>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</si>
  <si>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</si>
  <si>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</si>
  <si>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</si>
  <si>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</si>
  <si>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</si>
  <si>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</si>
  <si>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</si>
  <si>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</si>
  <si>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</si>
  <si>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</si>
  <si>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</si>
  <si>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</si>
  <si>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</si>
  <si>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</si>
  <si>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</si>
  <si>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</si>
  <si>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</si>
  <si>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</si>
  <si>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</si>
  <si>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</si>
  <si>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</si>
  <si>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</si>
  <si>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</si>
  <si>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</si>
  <si>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</si>
  <si>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</si>
  <si>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</si>
  <si>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</si>
  <si>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</si>
  <si>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</si>
  <si>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</si>
  <si>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</si>
  <si>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</si>
  <si>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</si>
  <si>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</si>
  <si>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</si>
  <si>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</si>
  <si>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</si>
  <si>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</si>
  <si>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</si>
  <si>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</si>
  <si>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</si>
  <si>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</si>
  <si>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</si>
  <si>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</si>
  <si>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</si>
  <si>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</si>
  <si>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</si>
  <si>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</si>
  <si>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</si>
  <si>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</si>
  <si>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</si>
  <si>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</si>
  <si>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</si>
  <si>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</si>
  <si>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</si>
  <si>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</si>
  <si>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</si>
  <si>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</si>
  <si>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</si>
  <si>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</si>
  <si>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</si>
  <si>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</si>
  <si>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</si>
  <si>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</si>
  <si>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</si>
  <si>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</si>
  <si>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</si>
  <si>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</si>
  <si>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</si>
  <si>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</si>
  <si>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</si>
  <si>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</si>
  <si>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</si>
  <si>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</si>
  <si>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</si>
  <si>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</si>
  <si>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</si>
  <si>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</si>
  <si>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</si>
  <si>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</si>
  <si>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</si>
  <si>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</si>
  <si>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</si>
  <si>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</si>
  <si>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</si>
  <si>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</si>
  <si>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</si>
  <si>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</si>
  <si>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</si>
  <si>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</si>
  <si>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</si>
  <si>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</si>
  <si>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</si>
  <si>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</si>
  <si>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</si>
  <si>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</si>
  <si>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</si>
  <si>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</si>
  <si>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</si>
  <si>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</si>
  <si>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</si>
  <si>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</si>
  <si>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</si>
  <si>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</si>
  <si>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</si>
  <si>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</si>
  <si>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</si>
  <si>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</si>
  <si>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</si>
  <si>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</si>
  <si>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</si>
  <si>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</si>
  <si>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</si>
  <si>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</si>
  <si>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</si>
  <si>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</si>
  <si>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</si>
  <si>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</si>
  <si>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</si>
  <si>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</si>
  <si>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</si>
  <si>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</si>
  <si>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</si>
  <si>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</si>
  <si>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</si>
  <si>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</si>
  <si>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</si>
  <si>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</si>
  <si>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</si>
  <si>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</si>
  <si>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</si>
  <si>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</si>
  <si>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</si>
  <si>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</si>
  <si>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</si>
  <si>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</si>
  <si>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</si>
  <si>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</si>
  <si>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</si>
  <si>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</si>
  <si>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</si>
  <si>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</si>
  <si>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</si>
  <si>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</si>
  <si>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</si>
  <si>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</si>
  <si>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</si>
  <si>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</si>
  <si>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</si>
  <si>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</si>
  <si>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</si>
  <si>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</si>
  <si>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</si>
  <si>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</si>
  <si>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</si>
  <si>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</si>
  <si>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</si>
  <si>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</si>
  <si>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</si>
  <si>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</si>
  <si>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</si>
  <si>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</si>
  <si>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</si>
  <si>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</si>
  <si>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</si>
  <si>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</si>
  <si>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</si>
  <si>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</si>
  <si>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</si>
  <si>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</si>
  <si>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</si>
  <si>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</si>
  <si>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</si>
  <si>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</si>
  <si>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</si>
  <si>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</si>
  <si>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</si>
  <si>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</si>
  <si>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</si>
  <si>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</si>
  <si>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</si>
  <si>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</si>
  <si>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</si>
  <si>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</si>
  <si>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</si>
  <si>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</si>
  <si>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</si>
  <si>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</si>
  <si>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</si>
  <si>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</si>
  <si>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</si>
  <si>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</si>
  <si>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</si>
  <si>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</si>
  <si>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</si>
  <si>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</si>
  <si>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</si>
  <si>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</si>
  <si>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</si>
  <si>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</si>
  <si>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</si>
  <si>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</si>
  <si>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</si>
  <si>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</si>
  <si>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</si>
  <si>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</si>
  <si>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</si>
  <si>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</si>
  <si>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</si>
  <si>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</si>
  <si>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</si>
  <si>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</si>
  <si>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</si>
  <si>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</si>
  <si>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</si>
  <si>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</si>
  <si>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</si>
  <si>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</si>
  <si>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</si>
  <si>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</si>
  <si>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</si>
  <si>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</si>
  <si>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</si>
  <si>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</si>
  <si>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</si>
  <si>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</si>
  <si>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</si>
  <si>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</si>
  <si>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</si>
  <si>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</si>
  <si>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</si>
  <si>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</si>
  <si>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</si>
  <si>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</si>
  <si>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</si>
  <si>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</si>
  <si>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</si>
  <si>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</si>
  <si>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</si>
  <si>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</si>
  <si>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</si>
  <si>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</si>
  <si>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</si>
  <si>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</si>
  <si>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</si>
  <si>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</si>
  <si>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</si>
  <si>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</si>
  <si>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</si>
  <si>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</si>
  <si>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</si>
  <si>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</si>
  <si>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</si>
  <si>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</si>
  <si>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</si>
  <si>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</si>
  <si>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</si>
  <si>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</si>
  <si>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</si>
  <si>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</si>
  <si>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</si>
  <si>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</si>
  <si>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</si>
  <si>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</si>
  <si>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</si>
  <si>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</si>
  <si>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</si>
  <si>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</si>
  <si>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</si>
  <si>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</si>
  <si>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</si>
  <si>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</si>
  <si>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</si>
  <si>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</si>
  <si>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</si>
  <si>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</si>
  <si>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</si>
  <si>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</si>
  <si>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</si>
  <si>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</si>
  <si>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</si>
  <si>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</si>
  <si>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</si>
  <si>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</si>
  <si>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</si>
  <si>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</si>
  <si>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</si>
  <si>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</si>
  <si>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</si>
  <si>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</si>
  <si>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</si>
  <si>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</si>
  <si>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</si>
  <si>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</si>
  <si>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</si>
  <si>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</si>
  <si>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</si>
  <si>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</si>
  <si>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</si>
  <si>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</si>
  <si>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</si>
  <si>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</si>
  <si>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</si>
  <si>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</si>
  <si>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</si>
  <si>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</si>
  <si>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</si>
  <si>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</si>
  <si>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</si>
  <si>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</si>
  <si>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</si>
  <si>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</si>
  <si>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</si>
  <si>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</si>
  <si>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</si>
  <si>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</si>
  <si>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</si>
  <si>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</si>
  <si>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</si>
  <si>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</si>
  <si>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</si>
  <si>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</si>
  <si>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</si>
  <si>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</si>
  <si>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</si>
  <si>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</si>
  <si>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</si>
  <si>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</si>
  <si>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</si>
  <si>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</si>
  <si>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</si>
  <si>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</si>
  <si>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</si>
  <si>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</si>
  <si>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</si>
  <si>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</si>
  <si>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</si>
  <si>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</si>
  <si>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</si>
  <si>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</si>
  <si>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</si>
  <si>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</si>
  <si>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</si>
  <si>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</si>
  <si>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</si>
  <si>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</si>
  <si>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</si>
  <si>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</si>
  <si>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</si>
  <si>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</si>
  <si>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</si>
  <si>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</si>
  <si>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</si>
  <si>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</si>
  <si>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</si>
  <si>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</si>
  <si>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</si>
  <si>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</si>
  <si>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</si>
  <si>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</si>
  <si>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</si>
  <si>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</si>
  <si>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</si>
  <si>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</si>
  <si>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</si>
  <si>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</si>
  <si>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</si>
  <si>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</si>
  <si>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</si>
  <si>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</si>
  <si>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</si>
  <si>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</si>
  <si>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</si>
  <si>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</si>
  <si>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</si>
  <si>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</si>
  <si>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</si>
  <si>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</si>
  <si>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</si>
  <si>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</si>
  <si>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</si>
  <si>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</si>
  <si>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</si>
  <si>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</si>
  <si>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</si>
  <si>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</si>
  <si>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</si>
  <si>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</si>
  <si>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</si>
  <si>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</si>
  <si>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</si>
  <si>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</si>
  <si>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</si>
  <si>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</si>
  <si>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</si>
  <si>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</si>
  <si>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</si>
  <si>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</si>
  <si>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</si>
  <si>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</si>
  <si>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</si>
  <si>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</si>
  <si>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</si>
  <si>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</si>
  <si>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</si>
  <si>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</si>
  <si>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</si>
  <si>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</si>
  <si>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</si>
  <si>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</si>
  <si>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</si>
  <si>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</si>
  <si>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</si>
  <si>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</si>
  <si>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</si>
  <si>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</si>
  <si>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</si>
  <si>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</si>
  <si>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</si>
  <si>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</si>
  <si>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</si>
  <si>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</si>
  <si>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</si>
  <si>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</si>
  <si>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</si>
  <si>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</si>
  <si>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</si>
  <si>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</si>
  <si>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</si>
  <si>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</si>
  <si>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</si>
  <si>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</si>
  <si>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</si>
  <si>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</si>
  <si>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</si>
  <si>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</si>
  <si>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</si>
  <si>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</si>
  <si>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</si>
  <si>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</si>
  <si>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</si>
  <si>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</si>
  <si>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</si>
  <si>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</si>
  <si>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</si>
  <si>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</si>
  <si>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</si>
  <si>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</si>
  <si>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</si>
  <si>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</si>
  <si>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</si>
  <si>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</si>
  <si>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</si>
  <si>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</si>
  <si>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</si>
  <si>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</si>
  <si>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</si>
  <si>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</si>
  <si>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</si>
  <si>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</si>
  <si>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</si>
  <si>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</si>
  <si>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</si>
  <si>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</si>
  <si>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</si>
  <si>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</si>
  <si>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</si>
  <si>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</si>
  <si>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</si>
  <si>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</si>
  <si>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</si>
  <si>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</si>
  <si>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</si>
  <si>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</si>
  <si>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</si>
  <si>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</si>
  <si>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</si>
  <si>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</si>
  <si>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</si>
  <si>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</si>
  <si>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</si>
  <si>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</si>
  <si>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</si>
  <si>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</si>
  <si>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</si>
  <si>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</si>
  <si>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</si>
  <si>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</si>
  <si>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</si>
  <si>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</si>
  <si>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</si>
  <si>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</si>
  <si>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</si>
  <si>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</si>
  <si>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</si>
  <si>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</si>
  <si>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</si>
  <si>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</si>
  <si>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</si>
  <si>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</si>
  <si>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</si>
  <si>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</si>
  <si>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</si>
  <si>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</si>
  <si>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</si>
  <si>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</si>
  <si>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</si>
  <si>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</si>
  <si>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</si>
  <si>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</si>
  <si>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</si>
  <si>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</si>
  <si>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</si>
  <si>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</si>
  <si>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</si>
  <si>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</si>
  <si>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</si>
  <si>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</si>
  <si>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</si>
  <si>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</si>
  <si>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</si>
  <si>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</si>
  <si>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</si>
  <si>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</si>
  <si>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</si>
  <si>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</si>
  <si>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</si>
  <si>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</si>
  <si>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</si>
  <si>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</si>
  <si>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</si>
  <si>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</si>
  <si>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</si>
  <si>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</si>
  <si>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</si>
  <si>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</si>
  <si>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</si>
  <si>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</si>
  <si>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</si>
  <si>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</si>
  <si>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</si>
  <si>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</si>
  <si>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</si>
  <si>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</si>
  <si>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</si>
  <si>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</si>
  <si>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</si>
  <si>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</si>
  <si>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</si>
  <si>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</si>
  <si>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</si>
  <si>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</si>
  <si>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</si>
  <si>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</si>
  <si>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</si>
  <si>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</si>
  <si>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</si>
  <si>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</si>
  <si>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</si>
  <si>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</si>
  <si>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</si>
  <si>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</si>
  <si>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</si>
  <si>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</si>
  <si>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</si>
  <si>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</si>
  <si>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</si>
  <si>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</si>
  <si>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</si>
  <si>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</si>
  <si>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</si>
  <si>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</si>
  <si>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</si>
  <si>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</si>
  <si>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</si>
  <si>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</si>
  <si>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</si>
  <si>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</si>
  <si>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</si>
  <si>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</si>
  <si>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</si>
  <si>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</si>
  <si>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</si>
  <si>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</si>
  <si>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</si>
  <si>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</si>
  <si>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</si>
  <si>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</si>
  <si>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</si>
  <si>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</si>
  <si>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</si>
  <si>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</si>
  <si>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</si>
  <si>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</si>
  <si>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</si>
  <si>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</si>
  <si>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</si>
  <si>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</si>
  <si>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</si>
  <si>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</si>
  <si>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</si>
  <si>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</si>
  <si>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</si>
  <si>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</si>
  <si>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</si>
  <si>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</si>
  <si>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</si>
  <si>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</si>
  <si>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</si>
  <si>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</si>
  <si>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</si>
  <si>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</si>
  <si>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</si>
  <si>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</si>
  <si>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</si>
  <si>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</si>
  <si>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</si>
  <si>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</si>
  <si>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</si>
  <si>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</si>
  <si>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</si>
  <si>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</si>
  <si>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</si>
  <si>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</si>
  <si>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</si>
  <si>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</si>
  <si>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</si>
  <si>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</si>
  <si>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</si>
  <si>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</si>
  <si>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</si>
  <si>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</si>
  <si>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</si>
  <si>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</si>
  <si>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</si>
  <si>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</si>
  <si>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</si>
  <si>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</si>
  <si>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</si>
  <si>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</si>
  <si>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</si>
  <si>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</si>
  <si>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</si>
  <si>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</si>
  <si>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</si>
  <si>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</si>
  <si>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</si>
  <si>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</si>
  <si>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</si>
  <si>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</si>
  <si>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</si>
  <si>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</si>
  <si>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</si>
  <si>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</si>
  <si>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</si>
  <si>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</si>
  <si>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</si>
  <si>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</si>
  <si>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</si>
  <si>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</si>
  <si>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</si>
  <si>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</si>
  <si>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</si>
  <si>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</si>
  <si>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</si>
  <si>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</si>
  <si>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</si>
  <si>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</si>
  <si>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</si>
  <si>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</si>
  <si>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</si>
  <si>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</si>
  <si>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</si>
  <si>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</si>
  <si>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</si>
  <si>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</si>
  <si>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</si>
  <si>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</si>
  <si>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</si>
  <si>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</si>
  <si>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</si>
  <si>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</si>
  <si>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</si>
  <si>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</si>
  <si>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</si>
  <si>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</si>
  <si>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</si>
  <si>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</si>
  <si>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</si>
  <si>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</si>
  <si>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</si>
  <si>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</si>
  <si>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</si>
  <si>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</si>
  <si>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</si>
  <si>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</si>
  <si>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</si>
  <si>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</si>
  <si>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</si>
  <si>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</si>
  <si>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</si>
  <si>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</si>
  <si>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</si>
  <si>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</si>
  <si>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</si>
  <si>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</si>
  <si>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</si>
  <si>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</si>
  <si>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</si>
  <si>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</si>
  <si>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</si>
  <si>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</si>
  <si>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</si>
  <si>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</si>
  <si>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</si>
  <si>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</si>
  <si>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</si>
  <si>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</si>
  <si>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</si>
  <si>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</si>
  <si>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</si>
  <si>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</si>
  <si>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</si>
  <si>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</si>
  <si>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</si>
  <si>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</si>
  <si>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</si>
  <si>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</si>
  <si>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</si>
  <si>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</si>
  <si>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</si>
  <si>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</si>
  <si>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</si>
  <si>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</si>
  <si>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</si>
  <si>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</si>
  <si>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</si>
  <si>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</si>
  <si>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</si>
  <si>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</si>
  <si>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</si>
  <si>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</si>
  <si>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</si>
  <si>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</si>
  <si>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</si>
  <si>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</si>
  <si>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</si>
  <si>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</si>
  <si>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</si>
  <si>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</si>
  <si>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</si>
  <si>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</si>
  <si>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</si>
  <si>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</si>
  <si>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</si>
  <si>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</si>
  <si>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</si>
  <si>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</si>
  <si>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</si>
  <si>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</si>
  <si>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</si>
  <si>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</si>
  <si>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</si>
  <si>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</si>
  <si>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</si>
  <si>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</si>
  <si>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</si>
  <si>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</si>
  <si>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</si>
  <si>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</si>
  <si>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</si>
  <si>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</si>
  <si>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</si>
  <si>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</si>
  <si>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</si>
  <si>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</si>
  <si>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</si>
  <si>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</si>
  <si>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</si>
  <si>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</si>
  <si>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</si>
  <si>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</si>
  <si>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</si>
  <si>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</si>
  <si>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</si>
  <si>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</si>
  <si>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</si>
  <si>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</si>
  <si>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</si>
  <si>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</si>
  <si>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</si>
  <si>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</si>
  <si>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</si>
  <si>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</si>
  <si>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</si>
  <si>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</si>
  <si>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</si>
  <si>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</si>
  <si>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</si>
  <si>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</si>
  <si>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</si>
  <si>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</si>
  <si>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</si>
  <si>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</si>
  <si>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</si>
  <si>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</si>
  <si>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</si>
  <si>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</si>
  <si>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</si>
  <si>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</si>
  <si>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</si>
  <si>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</si>
  <si>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</si>
  <si>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</si>
  <si>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</si>
  <si>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</si>
  <si>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</si>
  <si>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</si>
  <si>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</si>
  <si>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</si>
  <si>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</si>
  <si>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</si>
  <si>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</si>
  <si>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</si>
  <si>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</si>
  <si>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</si>
  <si>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</si>
  <si>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</si>
  <si>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</si>
  <si>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</si>
  <si>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</si>
  <si>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</si>
  <si>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</si>
  <si>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</si>
  <si>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</si>
  <si>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</si>
  <si>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</si>
  <si>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</si>
  <si>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</si>
  <si>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</si>
  <si>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</si>
  <si>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</si>
  <si>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</si>
  <si>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</si>
  <si>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</si>
  <si>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</si>
  <si>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</si>
  <si>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</si>
  <si>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</si>
  <si>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</si>
  <si>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</si>
  <si>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</si>
  <si>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</si>
  <si>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</si>
  <si>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</si>
  <si>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</si>
  <si>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</si>
  <si>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</si>
  <si>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</si>
  <si>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</si>
  <si>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</si>
  <si>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</si>
  <si>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</si>
  <si>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</si>
  <si>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</si>
  <si>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</si>
  <si>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</si>
  <si>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</si>
  <si>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</si>
  <si>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</si>
  <si>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</si>
  <si>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</si>
  <si>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</si>
  <si>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</si>
  <si>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</si>
  <si>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</si>
  <si>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</si>
  <si>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</si>
  <si>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</si>
  <si>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</si>
  <si>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</si>
  <si>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</si>
  <si>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</si>
  <si>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</si>
  <si>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</si>
  <si>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</si>
  <si>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</si>
  <si>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</si>
  <si>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</si>
  <si>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</si>
  <si>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</si>
  <si>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</si>
  <si>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</si>
  <si>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</si>
  <si>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</si>
  <si>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</si>
  <si>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</si>
  <si>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</si>
  <si>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</si>
  <si>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</si>
  <si>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</si>
  <si>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</si>
  <si>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</si>
  <si>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</si>
  <si>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</si>
  <si>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</si>
  <si>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</si>
  <si>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</si>
  <si>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</si>
  <si>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</si>
  <si>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</si>
  <si>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</si>
  <si>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</si>
  <si>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</si>
  <si>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</si>
  <si>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</si>
  <si>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</si>
  <si>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</si>
  <si>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</si>
  <si>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</si>
  <si>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</si>
  <si>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</si>
  <si>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</si>
  <si>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</si>
  <si>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</si>
  <si>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</si>
  <si>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</si>
  <si>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</si>
  <si>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</si>
  <si>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</si>
  <si>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</si>
  <si>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</si>
  <si>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</si>
  <si>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</si>
  <si>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</si>
  <si>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</si>
  <si>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</si>
  <si>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</si>
  <si>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</si>
  <si>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</si>
  <si>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</si>
  <si>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</si>
  <si>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</si>
  <si>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</si>
  <si>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</si>
  <si>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</si>
  <si>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</si>
  <si>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</si>
  <si>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</si>
  <si>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</si>
  <si>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</si>
  <si>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</si>
  <si>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</si>
  <si>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</si>
  <si>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</si>
  <si>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</si>
  <si>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</si>
  <si>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</si>
  <si>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</si>
  <si>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</si>
  <si>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</si>
  <si>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</si>
  <si>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</si>
  <si>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</si>
  <si>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</si>
  <si>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</si>
  <si>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</si>
  <si>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</si>
  <si>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</si>
  <si>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</si>
  <si>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</si>
  <si>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</si>
  <si>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</si>
  <si>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</si>
  <si>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</si>
  <si>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</si>
  <si>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</si>
  <si>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</si>
  <si>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</si>
  <si>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</si>
  <si>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</si>
  <si>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</si>
  <si>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</si>
  <si>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</si>
  <si>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</si>
  <si>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</si>
  <si>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</si>
  <si>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</si>
  <si>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</si>
  <si>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</si>
  <si>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</si>
  <si>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</si>
  <si>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</si>
  <si>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</si>
  <si>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</si>
  <si>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</si>
  <si>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</si>
  <si>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</si>
  <si>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</si>
  <si>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</si>
  <si>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</si>
  <si>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</si>
  <si>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</si>
  <si>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</si>
  <si>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</si>
  <si>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</si>
  <si>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</si>
  <si>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</si>
  <si>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</si>
  <si>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</si>
  <si>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</si>
  <si>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</si>
  <si>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</si>
  <si>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</si>
  <si>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</si>
  <si>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</si>
  <si>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</si>
  <si>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</si>
  <si>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</si>
  <si>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</si>
  <si>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</si>
  <si>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</si>
  <si>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</si>
  <si>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</si>
  <si>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</si>
  <si>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</si>
  <si>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</si>
  <si>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</si>
  <si>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</si>
  <si>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</si>
  <si>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</si>
  <si>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</si>
  <si>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</si>
  <si>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</si>
  <si>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</si>
  <si>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</si>
  <si>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</si>
  <si>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</si>
  <si>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</si>
  <si>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</si>
  <si>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</si>
  <si>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</si>
  <si>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</si>
  <si>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</si>
  <si>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</si>
  <si>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</si>
  <si>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</si>
  <si>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</si>
  <si>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</si>
  <si>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</si>
  <si>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</si>
  <si>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</si>
  <si>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</si>
  <si>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</si>
  <si>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</si>
  <si>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</si>
  <si>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</si>
  <si>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</si>
  <si>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</si>
  <si>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</si>
  <si>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</si>
  <si>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</si>
  <si>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</si>
  <si>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</si>
  <si>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</si>
  <si>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</si>
  <si>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</si>
  <si>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</si>
  <si>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</si>
  <si>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</si>
  <si>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</si>
  <si>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</si>
  <si>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</si>
  <si>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</si>
  <si>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</si>
  <si>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</si>
  <si>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</si>
  <si>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</si>
  <si>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</si>
  <si>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</si>
  <si>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</si>
  <si>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</si>
  <si>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</si>
  <si>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</si>
  <si>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</si>
  <si>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</si>
  <si>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</si>
  <si>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</si>
  <si>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</si>
  <si>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</si>
  <si>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</si>
  <si>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</si>
  <si>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</si>
  <si>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</si>
  <si>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</si>
  <si>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</si>
  <si>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</si>
  <si>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</si>
  <si>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</si>
  <si>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</si>
  <si>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</si>
  <si>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</si>
  <si>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</si>
  <si>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</si>
  <si>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</si>
  <si>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</si>
  <si>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</si>
  <si>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</si>
  <si>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</si>
  <si>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</si>
  <si>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</si>
  <si>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</si>
  <si>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</si>
  <si>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</si>
  <si>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</si>
  <si>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</si>
  <si>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</si>
  <si>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</si>
  <si>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</si>
  <si>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</si>
  <si>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</si>
  <si>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</si>
  <si>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</si>
  <si>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</si>
  <si>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</si>
  <si>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</si>
  <si>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</si>
  <si>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</si>
  <si>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</si>
  <si>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</si>
  <si>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</si>
  <si>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</si>
  <si>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</si>
  <si>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</si>
  <si>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</si>
  <si>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</si>
  <si>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</si>
  <si>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</si>
  <si>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</si>
  <si>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</si>
  <si>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</si>
  <si>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</si>
  <si>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</si>
  <si>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</si>
  <si>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</si>
  <si>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</si>
  <si>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</si>
  <si>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</si>
  <si>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</si>
  <si>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</si>
  <si>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</si>
  <si>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</si>
  <si>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</si>
  <si>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</si>
  <si>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</si>
  <si>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</si>
  <si>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</si>
  <si>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</si>
  <si>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</si>
  <si>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</si>
  <si>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</si>
  <si>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</si>
  <si>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</si>
  <si>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</si>
  <si>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</si>
  <si>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</si>
  <si>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</si>
  <si>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</si>
  <si>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</si>
  <si>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</si>
  <si>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</si>
  <si>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</si>
  <si>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</si>
  <si>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</si>
  <si>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</si>
  <si>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</si>
  <si>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</si>
  <si>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</si>
  <si>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</si>
  <si>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</si>
  <si>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</si>
  <si>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</si>
  <si>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</si>
  <si>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</si>
  <si>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</si>
  <si>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</si>
  <si>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</si>
  <si>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</si>
  <si>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</si>
  <si>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</si>
  <si>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</si>
  <si>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</si>
  <si>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</si>
  <si>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</si>
  <si>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</si>
  <si>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</si>
  <si>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</si>
  <si>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</si>
  <si>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</si>
  <si>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</si>
  <si>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</si>
  <si>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</si>
  <si>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</si>
  <si>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</si>
  <si>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</si>
  <si>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</si>
  <si>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</si>
  <si>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</si>
  <si>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</si>
  <si>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</si>
  <si>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</si>
  <si>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</si>
  <si>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</si>
  <si>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</si>
  <si>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</si>
  <si>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</si>
  <si>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</si>
  <si>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</si>
  <si>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</si>
  <si>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</si>
  <si>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</si>
  <si>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</si>
  <si>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</si>
  <si>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</si>
  <si>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</si>
  <si>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</si>
  <si>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</si>
  <si>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</si>
  <si>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</si>
  <si>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</si>
  <si>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</si>
  <si>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</si>
  <si>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</si>
  <si>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</si>
  <si>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</si>
  <si>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</si>
  <si>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</si>
  <si>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</si>
  <si>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</si>
  <si>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</si>
  <si>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</si>
  <si>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</si>
  <si>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</si>
  <si>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</si>
  <si>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</si>
  <si>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</si>
  <si>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</si>
  <si>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</si>
  <si>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</si>
  <si>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</si>
  <si>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</si>
  <si>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</si>
  <si>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</si>
  <si>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</si>
  <si>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</si>
  <si>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</si>
  <si>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</si>
  <si>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</si>
  <si>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</si>
  <si>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</si>
  <si>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</si>
  <si>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</si>
  <si>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</si>
  <si>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</si>
  <si>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</si>
  <si>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</si>
  <si>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</si>
  <si>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</si>
  <si>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</si>
  <si>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</si>
  <si>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</si>
  <si>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</si>
  <si>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</si>
  <si>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</si>
  <si>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</si>
  <si>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</si>
  <si>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</si>
  <si>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</si>
  <si>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</si>
  <si>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</si>
  <si>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</si>
  <si>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</si>
  <si>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</si>
  <si>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</si>
  <si>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</si>
  <si>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</si>
  <si>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</si>
  <si>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</si>
  <si>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</si>
  <si>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</si>
  <si>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</si>
  <si>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</si>
  <si>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</si>
  <si>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</si>
  <si>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</si>
  <si>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</si>
  <si>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</si>
  <si>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</si>
  <si>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</si>
  <si>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</si>
  <si>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</si>
  <si>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</si>
  <si>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</si>
  <si>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</si>
  <si>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</si>
  <si>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</si>
  <si>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</si>
  <si>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</si>
  <si>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</si>
  <si>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</si>
  <si>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</si>
  <si>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</si>
  <si>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</si>
  <si>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</si>
  <si>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</si>
  <si>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</si>
  <si>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</si>
  <si>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</si>
  <si>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</si>
  <si>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</si>
  <si>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</si>
  <si>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</si>
  <si>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</si>
  <si>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</si>
  <si>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</si>
  <si>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</si>
  <si>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</si>
  <si>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</si>
  <si>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</si>
  <si>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</si>
  <si>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</si>
  <si>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</si>
  <si>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</si>
  <si>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</si>
  <si>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</si>
  <si>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</si>
  <si>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</si>
  <si>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</si>
  <si>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</si>
  <si>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</si>
  <si>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</si>
  <si>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</si>
  <si>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</si>
  <si>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</si>
  <si>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</si>
  <si>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</si>
  <si>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</si>
  <si>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</si>
  <si>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</si>
  <si>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</si>
  <si>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</si>
  <si>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</si>
  <si>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</si>
  <si>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</si>
  <si>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</si>
  <si>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</si>
  <si>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</si>
  <si>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</si>
  <si>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</si>
  <si>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</si>
  <si>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</si>
  <si>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</si>
  <si>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</si>
  <si>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</si>
  <si>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</si>
  <si>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</si>
  <si>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</si>
  <si>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</si>
  <si>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</si>
  <si>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</si>
  <si>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</si>
  <si>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</si>
  <si>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</si>
  <si>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</si>
  <si>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</si>
  <si>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</si>
  <si>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</si>
  <si>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</si>
  <si>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</si>
  <si>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</si>
  <si>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</si>
  <si>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</si>
  <si>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</si>
  <si>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</si>
  <si>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</si>
  <si>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</si>
  <si>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</si>
  <si>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</si>
  <si>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</si>
  <si>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</si>
  <si>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</si>
  <si>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</si>
  <si>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</si>
  <si>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</si>
  <si>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</si>
  <si>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</si>
  <si>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</si>
  <si>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</si>
  <si>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</si>
  <si>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</si>
  <si>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</si>
  <si>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</si>
  <si>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</si>
  <si>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</si>
  <si>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</si>
  <si>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</si>
  <si>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</si>
  <si>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</si>
  <si>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</si>
  <si>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</si>
  <si>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</si>
  <si>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</si>
  <si>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</si>
  <si>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</si>
  <si>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</si>
  <si>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</si>
  <si>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</si>
  <si>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</si>
  <si>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</si>
  <si>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</si>
  <si>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</si>
  <si>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</si>
  <si>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</si>
  <si>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</si>
  <si>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</si>
  <si>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</si>
  <si>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</si>
  <si>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</si>
  <si>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</si>
  <si>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</si>
  <si>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</si>
  <si>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</si>
  <si>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</si>
  <si>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</si>
  <si>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</si>
  <si>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</si>
  <si>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</si>
  <si>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</si>
  <si>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</si>
  <si>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</si>
  <si>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</si>
  <si>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</si>
  <si>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</si>
  <si>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</si>
  <si>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</si>
  <si>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</si>
  <si>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</si>
  <si>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</si>
  <si>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</si>
  <si>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</si>
  <si>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</si>
  <si>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</si>
  <si>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</si>
  <si>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</si>
  <si>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</si>
  <si>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</si>
  <si>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</si>
  <si>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</si>
  <si>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</si>
  <si>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</si>
  <si>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</si>
  <si>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</si>
  <si>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</si>
  <si>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</si>
  <si>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</si>
  <si>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</si>
  <si>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</si>
  <si>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</si>
  <si>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</si>
  <si>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</si>
  <si>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</si>
  <si>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</si>
  <si>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</si>
  <si>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</si>
  <si>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</si>
  <si>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</si>
  <si>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</si>
  <si>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</si>
  <si>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</si>
  <si>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</si>
  <si>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</si>
  <si>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</si>
  <si>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</si>
  <si>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</si>
  <si>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</si>
  <si>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</si>
  <si>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</si>
  <si>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</si>
  <si>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</si>
  <si>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</si>
  <si>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</si>
  <si>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</si>
  <si>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</si>
  <si>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</si>
  <si>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</si>
  <si>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</si>
  <si>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</si>
  <si>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</si>
  <si>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</si>
  <si>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</si>
  <si>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</si>
  <si>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</si>
  <si>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</si>
  <si>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</si>
  <si>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</si>
  <si>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</si>
  <si>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</si>
  <si>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</si>
  <si>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</si>
  <si>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</si>
  <si>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</si>
  <si>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</si>
  <si>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</si>
  <si>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</si>
  <si>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</si>
  <si>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</si>
  <si>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</si>
  <si>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</si>
  <si>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</si>
  <si>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</si>
  <si>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</si>
  <si>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</si>
  <si>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</si>
  <si>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</si>
  <si>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</si>
  <si>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</si>
  <si>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</si>
  <si>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</si>
  <si>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</si>
  <si>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</si>
  <si>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</si>
  <si>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</si>
  <si>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</si>
  <si>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</si>
  <si>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</si>
  <si>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</si>
  <si>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</si>
  <si>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</si>
  <si>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</si>
  <si>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</si>
  <si>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</si>
  <si>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</si>
  <si>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</si>
  <si>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</si>
  <si>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</si>
  <si>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</si>
  <si>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</si>
  <si>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</si>
  <si>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</si>
  <si>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</si>
  <si>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</si>
  <si>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</si>
  <si>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</si>
  <si>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</si>
  <si>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</si>
  <si>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</si>
  <si>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</si>
  <si>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</si>
  <si>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</si>
  <si>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</si>
  <si>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</si>
  <si>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</si>
  <si>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</si>
  <si>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</si>
  <si>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</si>
  <si>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</si>
  <si>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</si>
  <si>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</si>
  <si>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</si>
  <si>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</si>
  <si>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</si>
  <si>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</si>
  <si>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</si>
  <si>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</si>
  <si>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</si>
  <si>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</si>
  <si>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</si>
  <si>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</si>
  <si>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</si>
  <si>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</si>
  <si>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</si>
  <si>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</si>
  <si>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</si>
  <si>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</si>
  <si>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</si>
  <si>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</si>
  <si>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</si>
  <si>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</si>
  <si>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</si>
  <si>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</si>
  <si>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</si>
  <si>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</si>
  <si>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</si>
  <si>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</si>
  <si>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</si>
  <si>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</si>
  <si>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</si>
  <si>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</si>
  <si>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</si>
  <si>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</si>
  <si>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</si>
  <si>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</si>
  <si>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</si>
  <si>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</si>
  <si>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</si>
  <si>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</si>
  <si>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</si>
  <si>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</si>
  <si>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</si>
  <si>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</si>
  <si>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</si>
  <si>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</si>
  <si>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</si>
  <si>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</si>
  <si>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</si>
  <si>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</si>
  <si>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</si>
  <si>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</si>
  <si>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</si>
  <si>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</si>
  <si>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</si>
  <si>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</si>
  <si>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</si>
  <si>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</si>
  <si>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</si>
  <si>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</si>
  <si>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</si>
  <si>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</si>
  <si>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</si>
  <si>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</si>
  <si>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</si>
  <si>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</si>
  <si>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</si>
  <si>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</si>
  <si>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</si>
  <si>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</si>
  <si>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</si>
  <si>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</si>
  <si>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</si>
  <si>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</si>
  <si>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</si>
  <si>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</si>
  <si>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</si>
  <si>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</si>
  <si>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</si>
  <si>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</si>
  <si>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</si>
  <si>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</si>
  <si>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</si>
  <si>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</si>
  <si>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</si>
  <si>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</si>
  <si>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</si>
  <si>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</si>
  <si>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</si>
  <si>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</si>
  <si>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</si>
  <si>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</si>
  <si>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</si>
  <si>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</si>
  <si>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</si>
  <si>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</si>
  <si>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</si>
  <si>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</si>
  <si>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</si>
  <si>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</si>
  <si>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</si>
  <si>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</si>
  <si>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</si>
  <si>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</si>
  <si>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</si>
  <si>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</si>
  <si>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</si>
  <si>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</si>
  <si>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</si>
  <si>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</si>
  <si>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</si>
  <si>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</si>
  <si>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</si>
  <si>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</si>
  <si>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</si>
  <si>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</si>
  <si>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</si>
  <si>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</si>
  <si>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</si>
  <si>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</si>
  <si>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</si>
  <si>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</si>
  <si>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</si>
  <si>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</si>
  <si>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</si>
  <si>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</si>
  <si>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</si>
  <si>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</si>
  <si>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</si>
  <si>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</si>
  <si>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</si>
  <si>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</si>
  <si>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</si>
  <si>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</si>
  <si>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</si>
  <si>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</si>
  <si>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</si>
  <si>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</si>
  <si>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</si>
  <si>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</si>
  <si>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</si>
  <si>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</si>
  <si>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</si>
  <si>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</si>
  <si>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</si>
  <si>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</si>
  <si>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</si>
  <si>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</si>
  <si>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</si>
  <si>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</si>
  <si>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</si>
  <si>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</si>
  <si>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</si>
  <si>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</si>
  <si>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</si>
  <si>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</si>
  <si>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</si>
  <si>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</si>
  <si>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</si>
  <si>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</si>
  <si>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</si>
  <si>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</si>
  <si>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</si>
  <si>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</si>
  <si>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</si>
  <si>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</si>
  <si>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</si>
  <si>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</si>
  <si>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</si>
  <si>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</si>
  <si>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</si>
  <si>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</si>
  <si>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</si>
  <si>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</si>
  <si>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</si>
  <si>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</si>
  <si>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</si>
  <si>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</si>
  <si>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</si>
  <si>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</si>
  <si>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</si>
  <si>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</si>
  <si>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</si>
  <si>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</si>
  <si>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</si>
  <si>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</si>
  <si>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</si>
  <si>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</si>
  <si>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</si>
  <si>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</si>
  <si>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</si>
  <si>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</si>
  <si>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</si>
  <si>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</si>
  <si>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</si>
  <si>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</si>
  <si>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</si>
  <si>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</si>
  <si>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</si>
  <si>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</si>
  <si>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</si>
  <si>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</si>
  <si>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</si>
  <si>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</si>
  <si>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</si>
  <si>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</si>
  <si>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</si>
  <si>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</si>
  <si>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</si>
  <si>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</si>
  <si>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</si>
  <si>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</si>
  <si>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</si>
  <si>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</si>
  <si>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</si>
  <si>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</si>
  <si>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</si>
  <si>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</si>
  <si>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</si>
  <si>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</si>
  <si>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</si>
  <si>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</si>
  <si>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</si>
  <si>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</si>
  <si>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</si>
  <si>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</si>
  <si>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</si>
  <si>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</si>
  <si>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</si>
  <si>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</si>
  <si>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</si>
  <si>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</si>
  <si>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</si>
  <si>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</si>
  <si>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</si>
  <si>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</si>
  <si>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</si>
  <si>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</si>
  <si>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</si>
  <si>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</si>
  <si>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</si>
  <si>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</si>
  <si>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</si>
  <si>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</si>
  <si>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</si>
  <si>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</si>
  <si>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</si>
  <si>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</si>
  <si>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</si>
  <si>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</si>
  <si>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</si>
  <si>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</si>
  <si>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</si>
  <si>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</si>
  <si>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</si>
  <si>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</si>
  <si>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</si>
  <si>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</si>
  <si>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</si>
  <si>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</si>
  <si>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</si>
  <si>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</si>
  <si>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</si>
  <si>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</si>
  <si>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</si>
  <si>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</si>
  <si>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</si>
  <si>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</si>
  <si>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</si>
  <si>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</si>
  <si>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</si>
  <si>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</si>
  <si>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</si>
  <si>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</si>
  <si>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</si>
  <si>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</si>
  <si>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</si>
  <si>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</si>
  <si>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</si>
  <si>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</si>
  <si>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</si>
  <si>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</si>
  <si>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</si>
  <si>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</si>
  <si>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</si>
  <si>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</si>
  <si>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</si>
  <si>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</si>
  <si>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</si>
  <si>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</si>
  <si>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</si>
  <si>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</si>
  <si>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</si>
  <si>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</si>
  <si>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</si>
  <si>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</si>
  <si>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</si>
  <si>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</si>
  <si>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</si>
  <si>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</si>
  <si>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</si>
  <si>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</si>
  <si>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</si>
  <si>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</si>
  <si>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</si>
  <si>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</si>
  <si>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</si>
  <si>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</si>
  <si>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</si>
  <si>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</si>
  <si>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</si>
  <si>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</si>
  <si>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</si>
  <si>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</si>
  <si>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</si>
  <si>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</si>
  <si>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</si>
  <si>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</si>
  <si>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</si>
  <si>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</si>
  <si>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</si>
  <si>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</si>
  <si>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</si>
  <si>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</si>
  <si>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</si>
  <si>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</si>
  <si>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</si>
  <si>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</si>
  <si>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</si>
  <si>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</si>
  <si>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</si>
  <si>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</si>
  <si>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</si>
  <si>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</si>
  <si>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</si>
  <si>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</si>
  <si>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</si>
  <si>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</si>
  <si>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</si>
  <si>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</si>
  <si>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</si>
  <si>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</si>
  <si>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</si>
  <si>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</si>
  <si>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</si>
  <si>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</si>
  <si>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</si>
  <si>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</si>
  <si>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</si>
  <si>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</si>
  <si>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</si>
  <si>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</si>
  <si>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</si>
  <si>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</si>
  <si>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</si>
  <si>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</si>
  <si>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</si>
  <si>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</si>
  <si>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</si>
  <si>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</si>
  <si>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</si>
  <si>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</si>
  <si>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</si>
  <si>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</si>
  <si>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</si>
  <si>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</si>
  <si>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</si>
  <si>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</si>
  <si>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</si>
  <si>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</si>
  <si>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</si>
  <si>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</si>
  <si>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</si>
  <si>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</si>
  <si>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</si>
  <si>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</si>
  <si>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</si>
  <si>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</si>
  <si>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</si>
  <si>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</si>
  <si>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</si>
  <si>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</si>
  <si>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</si>
  <si>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</si>
  <si>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</si>
  <si>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</si>
  <si>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</si>
  <si>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</si>
  <si>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</si>
  <si>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</si>
  <si>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</si>
  <si>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</si>
  <si>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</si>
  <si>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</si>
  <si>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</si>
  <si>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</si>
  <si>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</si>
  <si>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</si>
  <si>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</si>
  <si>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</si>
  <si>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</si>
  <si>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</si>
  <si>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</si>
  <si>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</si>
  <si>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</si>
  <si>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</si>
  <si>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</si>
  <si>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</si>
  <si>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</si>
  <si>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</si>
  <si>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</si>
  <si>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</si>
  <si>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</si>
  <si>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</si>
  <si>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</si>
  <si>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</si>
  <si>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</si>
  <si>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</si>
  <si>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</si>
  <si>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</si>
  <si>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</si>
  <si>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</si>
  <si>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</si>
  <si>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</si>
  <si>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</si>
  <si>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</si>
  <si>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</si>
  <si>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</si>
  <si>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</si>
  <si>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</si>
  <si>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</si>
  <si>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</si>
  <si>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</si>
  <si>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</si>
  <si>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</si>
  <si>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</si>
  <si>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</si>
  <si>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</si>
  <si>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</si>
  <si>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</si>
  <si>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</si>
  <si>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</si>
  <si>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</si>
  <si>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</si>
  <si>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</si>
  <si>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</si>
  <si>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</si>
  <si>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</si>
  <si>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</si>
  <si>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</si>
  <si>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</si>
  <si>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</si>
  <si>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</si>
  <si>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</si>
  <si>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</si>
  <si>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</si>
  <si>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</si>
  <si>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</si>
  <si>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</si>
  <si>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</si>
  <si>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</si>
  <si>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</si>
  <si>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</si>
  <si>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</si>
  <si>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</si>
  <si>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</si>
  <si>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</si>
  <si>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</si>
  <si>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</si>
  <si>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</si>
  <si>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</si>
  <si>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</si>
  <si>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</si>
  <si>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</si>
  <si>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</si>
  <si>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</si>
  <si>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</si>
  <si>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</si>
  <si>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</si>
  <si>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</si>
  <si>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</si>
  <si>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</si>
  <si>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</si>
  <si>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</si>
  <si>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</si>
  <si>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</si>
  <si>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</si>
  <si>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</si>
  <si>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</si>
  <si>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</si>
  <si>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</si>
  <si>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</si>
  <si>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</si>
  <si>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</si>
  <si>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</si>
  <si>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</si>
  <si>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</si>
  <si>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</si>
  <si>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</si>
  <si>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</si>
  <si>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</si>
  <si>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</si>
  <si>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</si>
  <si>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</si>
  <si>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</si>
  <si>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</si>
  <si>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</si>
  <si>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</si>
  <si>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</si>
  <si>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</si>
  <si>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</si>
  <si>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</si>
  <si>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</si>
  <si>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</si>
  <si>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</si>
  <si>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</si>
  <si>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</si>
  <si>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</si>
  <si>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</si>
  <si>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</si>
  <si>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</si>
  <si>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</si>
  <si>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</si>
  <si>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</si>
  <si>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</si>
  <si>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</si>
  <si>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</si>
  <si>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</si>
  <si>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</si>
  <si>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</si>
  <si>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</si>
  <si>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</si>
  <si>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</si>
  <si>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</si>
  <si>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</si>
  <si>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</si>
  <si>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</si>
  <si>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</si>
  <si>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</si>
  <si>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</si>
  <si>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</si>
  <si>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</si>
  <si>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</si>
  <si>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</si>
  <si>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</si>
  <si>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</si>
  <si>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</si>
  <si>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</si>
  <si>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</si>
  <si>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</si>
  <si>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</si>
  <si>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</si>
  <si>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</si>
  <si>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</si>
  <si>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</si>
  <si>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</si>
  <si>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</si>
  <si>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</si>
  <si>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</si>
  <si>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</si>
  <si>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</si>
  <si>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</si>
  <si>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</si>
  <si>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</si>
  <si>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</si>
  <si>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</si>
  <si>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</si>
  <si>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</si>
  <si>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</si>
  <si>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</si>
  <si>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</si>
  <si>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</si>
  <si>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</si>
  <si>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</si>
  <si>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</si>
  <si>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</si>
  <si>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</si>
  <si>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</si>
  <si>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</si>
  <si>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</si>
  <si>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</si>
  <si>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</si>
  <si>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</si>
  <si>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</si>
  <si>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</si>
  <si>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</si>
  <si>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</si>
  <si>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</si>
  <si>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</si>
  <si>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</si>
  <si>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</si>
  <si>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</si>
  <si>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</si>
  <si>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</si>
  <si>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</si>
  <si>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</si>
  <si>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</si>
  <si>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</si>
  <si>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</si>
  <si>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</si>
  <si>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</si>
  <si>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</si>
  <si>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</si>
  <si>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</si>
  <si>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</si>
  <si>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</si>
  <si>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</si>
  <si>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</si>
  <si>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</si>
  <si>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</si>
  <si>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</si>
  <si>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</si>
  <si>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</si>
  <si>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</si>
  <si>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</si>
  <si>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</si>
  <si>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</si>
  <si>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</si>
  <si>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</si>
  <si>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</si>
  <si>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</si>
  <si>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</si>
  <si>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</si>
  <si>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</si>
  <si>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</si>
  <si>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</si>
  <si>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</si>
  <si>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</si>
  <si>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</si>
  <si>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</si>
  <si>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</si>
  <si>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</si>
  <si>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</si>
  <si>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</si>
  <si>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</si>
  <si>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</si>
  <si>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</si>
  <si>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</si>
  <si>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</si>
  <si>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</si>
  <si>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</si>
  <si>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</si>
  <si>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</si>
  <si>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</si>
  <si>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</si>
  <si>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</si>
  <si>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</si>
  <si>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</si>
  <si>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</si>
  <si>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</si>
  <si>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</si>
  <si>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</si>
  <si>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</si>
  <si>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</si>
  <si>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</si>
  <si>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</si>
  <si>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</si>
  <si>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</si>
  <si>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</si>
  <si>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</si>
  <si>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</si>
  <si>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</si>
  <si>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</si>
  <si>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</si>
  <si>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</si>
  <si>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</si>
  <si>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</si>
  <si>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</si>
  <si>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</si>
  <si>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</si>
  <si>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</si>
  <si>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</si>
  <si>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</si>
  <si>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</si>
  <si>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</si>
  <si>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</si>
  <si>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</si>
  <si>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</si>
  <si>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</si>
  <si>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</si>
  <si>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</si>
  <si>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</si>
  <si>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</si>
  <si>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</si>
  <si>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</si>
  <si>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</si>
  <si>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</si>
  <si>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</si>
  <si>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</si>
  <si>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</si>
  <si>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</si>
  <si>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</si>
  <si>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</si>
  <si>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</si>
  <si>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</si>
  <si>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</si>
  <si>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</si>
  <si>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</si>
  <si>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</si>
  <si>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</si>
  <si>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</si>
  <si>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</si>
  <si>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</si>
  <si>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</si>
  <si>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</si>
  <si>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</si>
  <si>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</si>
  <si>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</si>
  <si>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</si>
  <si>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</si>
  <si>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</si>
  <si>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</si>
  <si>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</si>
  <si>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</si>
  <si>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</si>
  <si>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</si>
  <si>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</si>
  <si>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</si>
  <si>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</si>
  <si>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</si>
  <si>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</si>
  <si>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</si>
  <si>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</si>
  <si>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</si>
  <si>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</si>
  <si>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</si>
  <si>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</si>
  <si>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</si>
  <si>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</si>
  <si>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</si>
  <si>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</si>
  <si>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</si>
  <si>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</si>
  <si>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</si>
  <si>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</si>
  <si>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</si>
  <si>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</si>
  <si>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</si>
  <si>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</si>
  <si>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</si>
  <si>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</si>
  <si>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</si>
  <si>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</si>
  <si>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</si>
  <si>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</si>
  <si>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</si>
  <si>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</si>
  <si>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</si>
  <si>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</si>
  <si>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</si>
  <si>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</si>
  <si>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</si>
  <si>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</si>
  <si>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</si>
  <si>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</si>
  <si>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</si>
  <si>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</si>
  <si>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</si>
  <si>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</si>
  <si>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</si>
  <si>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</si>
  <si>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</si>
  <si>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</si>
  <si>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</si>
  <si>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</si>
  <si>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</si>
  <si>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</si>
  <si>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</si>
  <si>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</si>
  <si>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</si>
  <si>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</si>
  <si>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</si>
  <si>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</si>
  <si>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</si>
  <si>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</si>
  <si>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</si>
  <si>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</si>
  <si>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</si>
  <si>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</si>
  <si>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</si>
  <si>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</si>
  <si>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</si>
  <si>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</si>
  <si>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</si>
  <si>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</si>
  <si>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</si>
  <si>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</si>
  <si>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</si>
  <si>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</si>
  <si>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</si>
  <si>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</si>
  <si>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</si>
  <si>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</si>
  <si>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</si>
  <si>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</si>
  <si>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</si>
  <si>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</si>
  <si>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</si>
  <si>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</si>
  <si>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</si>
  <si>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</si>
  <si>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</si>
  <si>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</si>
  <si>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</si>
  <si>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</si>
  <si>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</si>
  <si>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</si>
  <si>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</si>
  <si>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</si>
  <si>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</si>
  <si>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</si>
  <si>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</si>
  <si>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</si>
  <si>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</si>
  <si>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</si>
  <si>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</si>
  <si>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</si>
  <si>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</si>
  <si>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</si>
  <si>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</si>
  <si>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</si>
  <si>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</si>
  <si>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</si>
  <si>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</si>
  <si>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</si>
  <si>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</si>
  <si>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</si>
  <si>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</si>
  <si>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</si>
  <si>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</si>
  <si>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</si>
  <si>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</si>
  <si>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</si>
  <si>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</si>
  <si>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</si>
  <si>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</si>
  <si>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</si>
  <si>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</si>
  <si>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</si>
  <si>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</si>
  <si>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</si>
  <si>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</si>
  <si>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</si>
  <si>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</si>
  <si>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</si>
  <si>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</si>
  <si>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</si>
  <si>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</si>
  <si>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</si>
  <si>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</si>
  <si>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</si>
  <si>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</si>
  <si>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</si>
  <si>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</si>
  <si>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</si>
  <si>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</si>
  <si>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</si>
  <si>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</si>
  <si>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</si>
  <si>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</si>
  <si>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</si>
  <si>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</si>
  <si>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</si>
  <si>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</si>
  <si>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</si>
  <si>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</si>
  <si>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</si>
  <si>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</si>
  <si>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</si>
  <si>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</si>
  <si>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</si>
  <si>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</si>
  <si>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</si>
  <si>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</si>
  <si>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</si>
  <si>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</si>
  <si>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</si>
  <si>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</si>
  <si>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</si>
  <si>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</si>
  <si>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</si>
  <si>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</si>
  <si>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</si>
  <si>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</si>
  <si>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</si>
  <si>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</si>
  <si>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</si>
  <si>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</si>
  <si>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</si>
  <si>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</si>
  <si>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</si>
  <si>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</si>
  <si>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</si>
  <si>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</si>
  <si>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</si>
  <si>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</si>
  <si>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</si>
  <si>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</si>
  <si>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</si>
  <si>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</si>
  <si>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</si>
  <si>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</si>
  <si>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</si>
  <si>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</si>
  <si>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</si>
  <si>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</si>
  <si>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</si>
  <si>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</si>
  <si>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</si>
  <si>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</si>
  <si>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</si>
  <si>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</si>
  <si>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</si>
  <si>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</si>
  <si>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</si>
  <si>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</si>
  <si>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</si>
  <si>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</si>
  <si>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</si>
  <si>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</si>
  <si>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</si>
  <si>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</si>
  <si>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</si>
  <si>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</si>
  <si>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</si>
  <si>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</si>
  <si>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</si>
  <si>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</si>
  <si>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</si>
  <si>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</si>
  <si>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</si>
  <si>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</si>
  <si>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</si>
  <si>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</si>
  <si>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</si>
  <si>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</si>
  <si>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</si>
  <si>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</si>
  <si>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</si>
  <si>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</si>
  <si>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</si>
  <si>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</si>
  <si>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</si>
  <si>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</si>
  <si>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</si>
  <si>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</si>
  <si>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</si>
  <si>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</si>
  <si>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</si>
  <si>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</si>
  <si>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</si>
  <si>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</si>
  <si>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</si>
  <si>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</si>
  <si>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</si>
  <si>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</si>
  <si>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</si>
  <si>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</si>
  <si>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</si>
  <si>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</si>
  <si>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</si>
  <si>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</si>
  <si>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</si>
  <si>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</si>
  <si>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</si>
  <si>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</si>
  <si>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</si>
  <si>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</si>
  <si>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</si>
  <si>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</si>
  <si>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</si>
  <si>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</si>
  <si>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</si>
  <si>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</si>
  <si>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</si>
  <si>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</si>
  <si>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</si>
  <si>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</si>
  <si>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</si>
  <si>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</si>
  <si>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</si>
  <si>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</si>
  <si>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</si>
  <si>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</si>
  <si>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</si>
  <si>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</si>
  <si>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</si>
  <si>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</si>
  <si>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</si>
  <si>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</si>
  <si>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</si>
  <si>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</si>
  <si>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</si>
  <si>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</si>
  <si>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</si>
  <si>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</si>
  <si>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</si>
  <si>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</si>
  <si>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</si>
  <si>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</si>
  <si>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</si>
  <si>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</si>
  <si>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</si>
  <si>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</si>
  <si>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</si>
  <si>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</si>
  <si>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</si>
  <si>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</si>
  <si>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</si>
  <si>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</si>
  <si>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</si>
  <si>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</si>
  <si>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</si>
  <si>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</si>
  <si>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</si>
  <si>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</si>
  <si>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</si>
  <si>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</si>
  <si>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</si>
  <si>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</si>
  <si>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</si>
  <si>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</si>
  <si>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</si>
  <si>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</si>
  <si>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</si>
  <si>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</si>
  <si>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</si>
  <si>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</si>
  <si>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</si>
  <si>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</si>
  <si>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</si>
  <si>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</si>
  <si>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</si>
  <si>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</si>
  <si>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</si>
  <si>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</si>
  <si>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</si>
  <si>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</si>
  <si>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</si>
  <si>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</si>
  <si>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</si>
  <si>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</si>
  <si>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</si>
  <si>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</si>
  <si>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</si>
  <si>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</si>
  <si>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</si>
  <si>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</si>
  <si>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</si>
  <si>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</si>
  <si>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</si>
  <si>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</si>
  <si>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</si>
  <si>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</si>
  <si>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</si>
  <si>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</si>
  <si>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</si>
  <si>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</si>
  <si>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</si>
  <si>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</si>
  <si>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</si>
  <si>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</si>
  <si>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</si>
  <si>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</si>
  <si>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</si>
  <si>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</si>
  <si>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</si>
  <si>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</si>
  <si>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</si>
  <si>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</si>
  <si>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</si>
  <si>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</si>
  <si>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</si>
  <si>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</si>
  <si>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</si>
  <si>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</si>
  <si>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</si>
  <si>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</si>
  <si>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</si>
  <si>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</si>
  <si>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</si>
  <si>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</si>
  <si>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</si>
  <si>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</si>
  <si>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</si>
  <si>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</si>
  <si>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</si>
  <si>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</si>
  <si>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</si>
  <si>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</si>
  <si>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</si>
  <si>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</si>
  <si>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</si>
  <si>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</si>
  <si>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</si>
  <si>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</si>
  <si>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</si>
  <si>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</si>
  <si>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</si>
  <si>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</si>
  <si>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</si>
  <si>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</si>
  <si>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</si>
  <si>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</si>
  <si>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</si>
  <si>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</si>
  <si>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</si>
  <si>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</si>
  <si>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</si>
  <si>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</si>
  <si>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</si>
  <si>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</si>
  <si>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</si>
  <si>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</si>
  <si>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</si>
  <si>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</si>
  <si>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</si>
  <si>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</si>
  <si>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</si>
  <si>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</si>
  <si>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</si>
  <si>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</si>
  <si>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</si>
  <si>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</si>
  <si>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</si>
  <si>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</si>
  <si>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</si>
  <si>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</si>
  <si>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</si>
  <si>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</si>
  <si>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</si>
  <si>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</si>
  <si>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</si>
  <si>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</si>
  <si>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</si>
  <si>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</si>
  <si>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</si>
  <si>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</si>
  <si>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</si>
  <si>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</si>
  <si>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</si>
  <si>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</si>
  <si>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</si>
  <si>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</si>
  <si>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</si>
  <si>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</si>
  <si>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</si>
  <si>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</si>
  <si>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</si>
  <si>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</si>
  <si>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</si>
  <si>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</si>
  <si>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</si>
  <si>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</si>
  <si>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</si>
  <si>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</si>
  <si>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</si>
  <si>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</si>
  <si>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</si>
  <si>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</si>
  <si>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</si>
  <si>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</si>
  <si>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</si>
  <si>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</si>
  <si>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</si>
  <si>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</si>
  <si>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</si>
  <si>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</si>
  <si>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</si>
  <si>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</si>
  <si>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</si>
  <si>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</si>
  <si>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</si>
  <si>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</si>
  <si>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</si>
  <si>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</si>
  <si>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</si>
  <si>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</si>
  <si>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</si>
  <si>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</si>
  <si>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</si>
  <si>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</si>
  <si>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</si>
  <si>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</si>
  <si>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</si>
  <si>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</si>
  <si>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</si>
  <si>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</si>
  <si>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</si>
  <si>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</si>
  <si>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</si>
  <si>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</si>
  <si>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</si>
  <si>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</si>
  <si>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</si>
  <si>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</si>
  <si>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</si>
  <si>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</si>
  <si>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</si>
  <si>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</si>
  <si>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</si>
  <si>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</si>
  <si>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</si>
  <si>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</si>
  <si>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</si>
  <si>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</si>
  <si>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</si>
  <si>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</si>
  <si>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</si>
  <si>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</si>
  <si>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</si>
  <si>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</si>
  <si>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</si>
  <si>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</si>
  <si>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</si>
  <si>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</si>
  <si>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</si>
  <si>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</si>
  <si>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</si>
  <si>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</si>
  <si>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</si>
  <si>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</si>
  <si>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</si>
  <si>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</si>
  <si>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</si>
  <si>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</si>
  <si>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</si>
  <si>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</si>
  <si>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</si>
  <si>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</si>
  <si>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</si>
  <si>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</si>
  <si>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</si>
  <si>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</si>
  <si>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</si>
  <si>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</si>
  <si>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</si>
  <si>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</si>
  <si>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</si>
  <si>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</si>
  <si>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</si>
  <si>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</si>
  <si>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</si>
  <si>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</si>
  <si>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</si>
  <si>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</si>
  <si>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</si>
  <si>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</si>
  <si>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</si>
  <si>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</si>
  <si>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</si>
  <si>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</si>
  <si>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</si>
  <si>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</si>
  <si>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</si>
  <si>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</si>
  <si>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</si>
  <si>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</si>
  <si>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</si>
  <si>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</si>
  <si>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</si>
  <si>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</si>
  <si>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</si>
  <si>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</si>
  <si>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</si>
  <si>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</si>
  <si>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</si>
  <si>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</si>
  <si>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</si>
  <si>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</si>
  <si>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</si>
  <si>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</si>
  <si>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</si>
  <si>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</si>
  <si>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</si>
  <si>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</si>
  <si>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</si>
  <si>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</si>
  <si>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</si>
  <si>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</si>
  <si>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</si>
  <si>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</si>
  <si>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</si>
  <si>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</si>
  <si>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</si>
  <si>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</si>
  <si>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</si>
  <si>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</si>
  <si>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</si>
  <si>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</si>
  <si>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</si>
  <si>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</si>
  <si>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</si>
  <si>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</si>
  <si>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</si>
  <si>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</si>
  <si>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</si>
  <si>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</si>
  <si>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</si>
  <si>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</si>
  <si>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</si>
  <si>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</si>
  <si>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</si>
  <si>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</si>
  <si>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</si>
  <si>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</si>
  <si>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</si>
  <si>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</si>
  <si>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</si>
  <si>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</si>
  <si>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</si>
  <si>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</si>
  <si>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</si>
  <si>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</si>
  <si>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</si>
  <si>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</si>
  <si>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</si>
  <si>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</si>
  <si>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</si>
  <si>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</si>
  <si>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</si>
  <si>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</si>
  <si>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</si>
  <si>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</si>
  <si>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</si>
  <si>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</si>
  <si>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</si>
  <si>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</si>
  <si>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</si>
  <si>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</si>
  <si>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</si>
  <si>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</si>
  <si>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</si>
  <si>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</si>
  <si>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</si>
  <si>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</si>
  <si>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</si>
  <si>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</si>
  <si>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</si>
  <si>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</si>
  <si>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</si>
  <si>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</si>
  <si>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</si>
  <si>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</si>
  <si>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</si>
  <si>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</si>
  <si>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</si>
  <si>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</si>
  <si>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</si>
  <si>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</si>
  <si>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</si>
  <si>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</si>
  <si>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</si>
  <si>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</si>
  <si>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</si>
  <si>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</si>
  <si>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</si>
  <si>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</si>
  <si>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</si>
  <si>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</si>
  <si>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</si>
  <si>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</si>
  <si>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</si>
  <si>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</si>
  <si>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</si>
  <si>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</si>
  <si>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</si>
  <si>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</si>
  <si>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</si>
  <si>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</si>
  <si>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</si>
  <si>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</si>
  <si>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</si>
  <si>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</si>
  <si>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</si>
  <si>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</si>
  <si>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</si>
  <si>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</si>
  <si>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</si>
  <si>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</si>
  <si>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</si>
  <si>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</si>
  <si>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</si>
  <si>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</si>
  <si>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</si>
  <si>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</si>
  <si>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</si>
  <si>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</si>
  <si>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</si>
  <si>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</si>
  <si>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</si>
  <si>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</si>
  <si>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</si>
  <si>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</si>
  <si>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</si>
  <si>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</si>
  <si>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</si>
  <si>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</si>
  <si>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</si>
  <si>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</si>
  <si>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</si>
  <si>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</si>
  <si>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</si>
  <si>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</si>
  <si>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</si>
  <si>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</si>
  <si>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</si>
  <si>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</si>
  <si>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</si>
  <si>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</si>
  <si>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</si>
  <si>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</si>
  <si>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</si>
  <si>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</si>
  <si>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</si>
  <si>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</si>
  <si>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</si>
  <si>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</si>
  <si>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</si>
  <si>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</si>
  <si>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</si>
  <si>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</si>
  <si>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</si>
  <si>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</si>
  <si>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</si>
  <si>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</si>
  <si>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</si>
  <si>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</si>
  <si>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</si>
  <si>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</si>
  <si>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</si>
  <si>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</si>
  <si>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</si>
  <si>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</si>
  <si>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</si>
  <si>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</si>
  <si>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</si>
  <si>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</si>
  <si>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</si>
  <si>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</si>
  <si>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</si>
  <si>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</si>
  <si>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</si>
  <si>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</si>
  <si>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</si>
  <si>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</si>
  <si>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</si>
  <si>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</si>
  <si>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</si>
  <si>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</si>
  <si>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</si>
  <si>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</si>
  <si>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</si>
  <si>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</si>
  <si>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</si>
  <si>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</si>
  <si>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</si>
  <si>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</si>
  <si>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</si>
  <si>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</si>
  <si>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</si>
  <si>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</si>
  <si>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</si>
  <si>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</si>
  <si>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</si>
  <si>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</si>
  <si>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</si>
  <si>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</si>
  <si>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</si>
  <si>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</si>
  <si>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</si>
  <si>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</si>
  <si>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</si>
  <si>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</si>
  <si>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</si>
  <si>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</si>
  <si>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</si>
  <si>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</si>
  <si>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</si>
  <si>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</si>
  <si>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</si>
  <si>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</si>
  <si>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</si>
  <si>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</si>
  <si>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</si>
  <si>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</si>
  <si>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</si>
  <si>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</si>
  <si>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</si>
  <si>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</si>
  <si>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</si>
  <si>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</si>
  <si>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</si>
  <si>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</si>
  <si>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</si>
  <si>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</si>
  <si>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</si>
  <si>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</si>
  <si>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</si>
  <si>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</si>
  <si>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</si>
  <si>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</si>
  <si>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</si>
  <si>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</si>
  <si>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</si>
  <si>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</si>
  <si>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</si>
  <si>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</si>
  <si>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</si>
  <si>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</si>
  <si>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</si>
  <si>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</si>
  <si>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</si>
  <si>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</si>
  <si>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</si>
  <si>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</si>
  <si>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</si>
  <si>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</si>
  <si>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</si>
  <si>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</si>
  <si>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</si>
  <si>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</si>
  <si>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</si>
  <si>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</si>
  <si>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</si>
  <si>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</si>
  <si>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</si>
  <si>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</si>
  <si>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</si>
  <si>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</si>
  <si>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</si>
  <si>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</si>
  <si>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</si>
  <si>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</si>
  <si>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</si>
  <si>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</si>
  <si>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</si>
  <si>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</si>
  <si>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</si>
  <si>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</si>
  <si>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</si>
  <si>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</si>
  <si>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</si>
  <si>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</si>
  <si>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</si>
  <si>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</si>
  <si>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</si>
  <si>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</si>
  <si>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</si>
  <si>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</si>
  <si>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</si>
  <si>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</si>
  <si>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</si>
  <si>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</si>
  <si>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</si>
  <si>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</si>
  <si>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</si>
  <si>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</si>
  <si>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</si>
  <si>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</si>
  <si>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</si>
  <si>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</si>
  <si>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</si>
  <si>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</si>
  <si>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</si>
  <si>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</si>
  <si>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</si>
  <si>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</si>
  <si>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</si>
  <si>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</si>
  <si>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</si>
  <si>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</si>
  <si>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</si>
  <si>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</si>
  <si>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</si>
  <si>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</si>
  <si>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</si>
  <si>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</si>
  <si>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</si>
  <si>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</si>
  <si>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</si>
  <si>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</si>
  <si>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</si>
  <si>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</si>
  <si>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</si>
  <si>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</si>
  <si>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</si>
  <si>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</si>
  <si>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</si>
  <si>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</si>
  <si>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</si>
  <si>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</si>
  <si>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</si>
  <si>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</si>
  <si>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</si>
  <si>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</si>
  <si>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</si>
  <si>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</si>
  <si>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</si>
  <si>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</si>
  <si>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</si>
  <si>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</si>
  <si>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</si>
  <si>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</si>
  <si>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</si>
  <si>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</si>
  <si>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</si>
  <si>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</si>
  <si>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</si>
  <si>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</si>
  <si>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</si>
  <si>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</si>
  <si>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</si>
  <si>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</si>
  <si>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</si>
  <si>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</si>
  <si>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</si>
  <si>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</si>
  <si>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</si>
  <si>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</si>
  <si>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</si>
  <si>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</si>
  <si>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</si>
  <si>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</si>
  <si>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</si>
  <si>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</si>
  <si>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</si>
  <si>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</si>
  <si>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</si>
  <si>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</si>
  <si>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</si>
  <si>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</si>
  <si>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</si>
  <si>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</si>
  <si>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</si>
  <si>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</si>
  <si>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</si>
  <si>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</si>
  <si>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</si>
  <si>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</si>
  <si>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</si>
  <si>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</si>
  <si>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</si>
  <si>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</si>
  <si>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</si>
  <si>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</si>
  <si>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</si>
  <si>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</si>
  <si>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</si>
  <si>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</si>
  <si>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</si>
  <si>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</si>
  <si>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</si>
  <si>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</si>
  <si>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</si>
  <si>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</si>
  <si>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</si>
  <si>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</si>
  <si>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</si>
  <si>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</si>
  <si>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</si>
  <si>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</si>
  <si>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</si>
  <si>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</si>
  <si>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</si>
  <si>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</si>
  <si>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</si>
  <si>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</si>
  <si>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</si>
  <si>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</si>
  <si>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</si>
  <si>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</si>
  <si>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</si>
  <si>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</si>
  <si>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</si>
  <si>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</si>
  <si>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</si>
  <si>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</si>
  <si>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</si>
  <si>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</si>
  <si>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</si>
  <si>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</si>
  <si>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</si>
  <si>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</si>
  <si>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</si>
  <si>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</si>
  <si>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</si>
  <si>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</si>
  <si>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</si>
  <si>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</si>
  <si>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</si>
  <si>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</si>
  <si>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</si>
  <si>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</si>
  <si>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</si>
  <si>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</si>
  <si>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</si>
  <si>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</si>
  <si>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</si>
  <si>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</si>
  <si>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</si>
  <si>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</si>
  <si>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</si>
  <si>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</si>
  <si>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</si>
  <si>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</si>
  <si>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</si>
  <si>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</si>
  <si>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</si>
  <si>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</si>
  <si>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</si>
  <si>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</si>
  <si>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</si>
  <si>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</si>
  <si>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</si>
  <si>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</si>
  <si>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</si>
  <si>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</si>
  <si>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</si>
  <si>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</si>
  <si>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</si>
  <si>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</si>
  <si>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</si>
  <si>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</si>
  <si>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</si>
  <si>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</si>
  <si>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</si>
  <si>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</si>
  <si>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</si>
  <si>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</si>
  <si>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</si>
  <si>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</si>
  <si>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</si>
  <si>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</si>
  <si>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</si>
  <si>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</si>
  <si>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</si>
  <si>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</si>
  <si>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</si>
  <si>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</si>
  <si>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</si>
  <si>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</si>
  <si>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</si>
  <si>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</si>
  <si>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</si>
  <si>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</si>
  <si>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</si>
  <si>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</si>
  <si>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</si>
  <si>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</si>
  <si>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</si>
  <si>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</si>
  <si>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</si>
  <si>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</si>
  <si>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</si>
  <si>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</si>
  <si>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</si>
  <si>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</si>
  <si>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</si>
  <si>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</si>
  <si>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</si>
  <si>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</si>
  <si>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</si>
  <si>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</si>
  <si>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</si>
  <si>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</si>
  <si>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</si>
  <si>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</si>
  <si>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</si>
  <si>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</si>
  <si>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</si>
  <si>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</si>
  <si>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</si>
  <si>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</si>
  <si>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</si>
  <si>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</si>
  <si>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</si>
  <si>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</si>
  <si>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</si>
  <si>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</si>
  <si>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</si>
  <si>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</si>
  <si>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</si>
  <si>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</si>
  <si>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</si>
  <si>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</si>
  <si>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</si>
  <si>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</si>
  <si>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</si>
  <si>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</si>
  <si>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</si>
  <si>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</si>
  <si>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</si>
  <si>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</si>
  <si>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</si>
  <si>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</si>
  <si>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</si>
  <si>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</si>
  <si>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</si>
  <si>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</si>
  <si>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</si>
  <si>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</si>
  <si>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</si>
  <si>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</si>
  <si>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</si>
  <si>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</si>
  <si>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</si>
  <si>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</si>
  <si>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</si>
  <si>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</si>
  <si>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</si>
  <si>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</si>
  <si>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</si>
  <si>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</si>
  <si>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</si>
  <si>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</si>
  <si>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</si>
  <si>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</si>
  <si>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</si>
  <si>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</si>
  <si>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</si>
  <si>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</si>
  <si>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</si>
  <si>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</si>
  <si>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</si>
  <si>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</si>
  <si>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</si>
  <si>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</si>
  <si>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</si>
  <si>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</si>
  <si>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</si>
  <si>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</si>
  <si>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</si>
  <si>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</si>
  <si>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</si>
  <si>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</si>
  <si>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</si>
  <si>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</si>
  <si>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</si>
  <si>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</si>
  <si>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</si>
  <si>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</si>
  <si>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</si>
  <si>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</si>
  <si>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</si>
  <si>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</si>
  <si>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</si>
  <si>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</si>
  <si>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</si>
  <si>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</si>
  <si>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</si>
  <si>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</si>
  <si>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</si>
  <si>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</si>
  <si>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</si>
  <si>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</si>
  <si>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</si>
  <si>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</si>
  <si>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</si>
  <si>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</si>
  <si>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</si>
  <si>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</si>
  <si>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</si>
  <si>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</si>
  <si>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</si>
  <si>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</si>
  <si>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</si>
  <si>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</si>
  <si>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</si>
  <si>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</si>
  <si>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</si>
  <si>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</si>
  <si>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</si>
  <si>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</si>
  <si>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</si>
  <si>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</si>
  <si>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</si>
  <si>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</si>
  <si>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</si>
  <si>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</si>
  <si>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</si>
  <si>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</si>
  <si>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</si>
  <si>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</si>
  <si>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</si>
  <si>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</si>
  <si>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</si>
  <si>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</si>
  <si>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</si>
  <si>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</si>
  <si>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</si>
  <si>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</si>
  <si>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</si>
  <si>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</si>
  <si>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</si>
  <si>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</si>
  <si>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</si>
  <si>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</si>
  <si>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</si>
  <si>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</si>
  <si>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</si>
  <si>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</si>
  <si>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</si>
  <si>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</si>
  <si>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</si>
  <si>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</si>
  <si>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</si>
  <si>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</si>
  <si>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</si>
  <si>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</si>
  <si>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</si>
  <si>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</si>
  <si>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</si>
  <si>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</si>
  <si>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</si>
  <si>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</si>
  <si>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</si>
  <si>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</si>
  <si>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</si>
  <si>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</si>
  <si>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</si>
  <si>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</si>
  <si>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</si>
  <si>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</si>
  <si>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</si>
  <si>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</si>
  <si>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</si>
  <si>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</si>
  <si>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</si>
  <si>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</si>
  <si>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</si>
  <si>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</si>
  <si>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</si>
  <si>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</si>
  <si>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</si>
  <si>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</si>
  <si>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</si>
  <si>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</si>
  <si>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</si>
  <si>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</si>
  <si>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</si>
  <si>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</si>
  <si>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</si>
  <si>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</si>
  <si>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</si>
  <si>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</si>
  <si>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</si>
  <si>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</si>
  <si>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</si>
  <si>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</si>
  <si>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</si>
  <si>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</si>
  <si>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</si>
  <si>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</si>
  <si>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</si>
  <si>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</si>
  <si>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</si>
  <si>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</si>
  <si>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</si>
  <si>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</si>
  <si>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</si>
  <si>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</si>
  <si>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</si>
  <si>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</si>
  <si>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</si>
  <si>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</si>
  <si>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</si>
  <si>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</si>
  <si>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</si>
  <si>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</si>
  <si>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</si>
  <si>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</si>
  <si>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</si>
  <si>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</si>
  <si>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</si>
  <si>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</si>
  <si>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</si>
  <si>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</si>
  <si>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</si>
  <si>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</si>
  <si>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</si>
  <si>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</si>
  <si>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</si>
  <si>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</si>
  <si>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</si>
  <si>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</si>
  <si>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</si>
  <si>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</si>
  <si>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</si>
  <si>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</si>
  <si>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</si>
  <si>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</si>
  <si>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</si>
  <si>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</si>
  <si>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</si>
  <si>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</si>
  <si>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</si>
  <si>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</si>
  <si>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</si>
  <si>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</si>
  <si>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</si>
  <si>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</si>
  <si>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</si>
  <si>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</si>
  <si>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</si>
  <si>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</si>
  <si>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</si>
  <si>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</si>
  <si>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</si>
  <si>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</si>
  <si>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</si>
  <si>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</si>
  <si>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</si>
  <si>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</si>
  <si>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</si>
  <si>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</si>
  <si>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</si>
  <si>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</si>
  <si>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</si>
  <si>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</si>
  <si>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</si>
  <si>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</si>
  <si>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</si>
  <si>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</si>
  <si>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</si>
  <si>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</si>
  <si>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</si>
  <si>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</si>
  <si>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</si>
  <si>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</si>
  <si>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</si>
  <si>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</si>
  <si>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</si>
  <si>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</si>
  <si>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</si>
  <si>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</si>
  <si>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</si>
  <si>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</si>
  <si>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</si>
  <si>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</si>
  <si>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</si>
  <si>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</si>
  <si>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</si>
  <si>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</si>
  <si>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</si>
  <si>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</si>
  <si>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</si>
  <si>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</si>
  <si>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</si>
  <si>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</si>
  <si>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</si>
  <si>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</si>
  <si>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</si>
  <si>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</si>
  <si>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</si>
  <si>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</si>
  <si>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</si>
  <si>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</si>
  <si>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</si>
  <si>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</si>
  <si>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</si>
  <si>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</si>
  <si>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</si>
  <si>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</si>
  <si>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</si>
  <si>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</si>
  <si>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</si>
  <si>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</si>
  <si>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</si>
  <si>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</si>
  <si>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</si>
  <si>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</si>
  <si>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</si>
  <si>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</si>
  <si>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</si>
  <si>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</si>
  <si>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</si>
  <si>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</si>
  <si>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</si>
  <si>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</si>
  <si>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</si>
  <si>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</si>
  <si>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</si>
  <si>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</si>
  <si>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</si>
  <si>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</si>
  <si>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</si>
  <si>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</si>
  <si>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</si>
  <si>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</si>
  <si>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</si>
  <si>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</si>
  <si>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</si>
  <si>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</si>
  <si>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</si>
  <si>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</si>
  <si>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</si>
  <si>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</si>
  <si>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</si>
  <si>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</si>
  <si>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</si>
  <si>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</si>
  <si>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</si>
  <si>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</si>
  <si>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</si>
  <si>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</si>
  <si>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</si>
  <si>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</si>
  <si>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</si>
  <si>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</si>
  <si>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</si>
  <si>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</si>
  <si>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</si>
  <si>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</si>
  <si>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</si>
  <si>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</si>
  <si>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</si>
  <si>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</si>
  <si>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</si>
  <si>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</si>
  <si>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</si>
  <si>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</si>
  <si>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</si>
  <si>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</si>
  <si>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</si>
  <si>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</si>
  <si>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</si>
  <si>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</si>
  <si>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</si>
  <si>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</si>
  <si>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</si>
  <si>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</si>
  <si>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</si>
  <si>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</si>
  <si>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</si>
  <si>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</si>
  <si>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</si>
  <si>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</si>
  <si>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</si>
  <si>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</si>
  <si>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</si>
  <si>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</si>
  <si>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</si>
  <si>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</si>
  <si>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</si>
  <si>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</si>
  <si>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</si>
  <si>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</si>
  <si>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</si>
  <si>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</si>
  <si>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</si>
  <si>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</si>
  <si>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</si>
  <si>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</si>
  <si>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</si>
  <si>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</si>
  <si>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</si>
  <si>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</si>
  <si>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</si>
  <si>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</si>
  <si>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</si>
  <si>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</si>
  <si>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</si>
  <si>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</si>
  <si>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</si>
  <si>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</si>
  <si>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</si>
  <si>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</si>
  <si>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</si>
  <si>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</si>
  <si>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</si>
  <si>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</si>
  <si>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</si>
  <si>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</si>
  <si>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</si>
  <si>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</si>
  <si>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</si>
  <si>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</si>
  <si>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</si>
  <si>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</si>
  <si>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</si>
  <si>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</si>
  <si>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</si>
  <si>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</si>
  <si>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</si>
  <si>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</si>
  <si>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</si>
  <si>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</si>
  <si>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</si>
  <si>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</si>
  <si>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</si>
  <si>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</si>
  <si>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</si>
  <si>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</si>
  <si>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</si>
  <si>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</si>
  <si>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</si>
  <si>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</si>
  <si>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</si>
  <si>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</si>
  <si>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</si>
  <si>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</si>
  <si>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</si>
  <si>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</si>
  <si>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</si>
  <si>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</si>
  <si>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</si>
  <si>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</si>
  <si>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</si>
  <si>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</si>
  <si>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</si>
  <si>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</si>
  <si>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</si>
  <si>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</si>
  <si>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</si>
  <si>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</si>
  <si>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</si>
  <si>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</si>
  <si>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</si>
  <si>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</si>
  <si>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</si>
  <si>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</si>
  <si>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</si>
  <si>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</si>
  <si>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</si>
  <si>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</si>
  <si>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</si>
  <si>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</si>
  <si>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</si>
  <si>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</si>
  <si>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</si>
  <si>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</si>
  <si>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</si>
  <si>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</si>
  <si>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</si>
  <si>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</si>
  <si>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</si>
  <si>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</si>
  <si>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</si>
  <si>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</si>
  <si>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</si>
  <si>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</si>
  <si>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</si>
  <si>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</si>
  <si>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</si>
  <si>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</si>
  <si>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</si>
  <si>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</si>
  <si>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</si>
  <si>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</si>
  <si>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</si>
  <si>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</si>
  <si>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</si>
  <si>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</si>
  <si>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</si>
  <si>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</si>
  <si>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</si>
  <si>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</si>
  <si>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</si>
  <si>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</si>
  <si>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</si>
  <si>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</si>
  <si>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</si>
  <si>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</si>
  <si>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</si>
  <si>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</si>
  <si>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</si>
  <si>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</si>
  <si>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</si>
  <si>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</si>
  <si>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</si>
  <si>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</si>
  <si>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</si>
  <si>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</si>
  <si>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</si>
  <si>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</si>
  <si>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</si>
  <si>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</si>
  <si>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</si>
  <si>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</si>
  <si>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</si>
  <si>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</si>
  <si>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</si>
  <si>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</si>
  <si>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</si>
  <si>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</si>
  <si>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</si>
  <si>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</si>
  <si>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</si>
  <si>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</si>
  <si>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</si>
  <si>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</si>
  <si>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</si>
  <si>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</si>
  <si>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</si>
  <si>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</si>
  <si>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</si>
  <si>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</si>
  <si>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</si>
  <si>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</si>
  <si>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</si>
  <si>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</si>
  <si>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</si>
  <si>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</si>
  <si>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</si>
  <si>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</si>
  <si>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</si>
  <si>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</si>
  <si>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</si>
  <si>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</si>
  <si>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</si>
  <si>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</si>
  <si>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</si>
  <si>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</si>
  <si>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</si>
  <si>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</si>
  <si>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</si>
  <si>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</si>
  <si>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</si>
  <si>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</si>
  <si>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</si>
  <si>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</si>
  <si>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</si>
  <si>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</si>
  <si>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</si>
  <si>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</si>
  <si>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</si>
  <si>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</si>
  <si>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</si>
  <si>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</si>
  <si>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</si>
  <si>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</si>
  <si>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</si>
  <si>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</si>
  <si>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</si>
  <si>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</si>
  <si>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</si>
  <si>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</si>
  <si>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</si>
  <si>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</si>
  <si>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</si>
  <si>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</si>
  <si>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</si>
  <si>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</si>
  <si>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</si>
  <si>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</si>
  <si>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</si>
  <si>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</si>
  <si>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</si>
  <si>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</si>
  <si>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</si>
  <si>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</si>
  <si>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</si>
  <si>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</si>
  <si>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</si>
  <si>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</si>
  <si>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</si>
  <si>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</si>
  <si>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</si>
  <si>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</si>
  <si>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</si>
  <si>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</si>
  <si>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</si>
  <si>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</si>
  <si>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</si>
  <si>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</si>
  <si>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</si>
  <si>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</si>
  <si>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</si>
  <si>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</si>
  <si>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</si>
  <si>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</si>
  <si>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</si>
  <si>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</si>
  <si>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</si>
  <si>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</si>
  <si>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</si>
  <si>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</si>
  <si>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</si>
  <si>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</si>
  <si>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</si>
  <si>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</si>
  <si>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</si>
  <si>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</si>
  <si>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</si>
  <si>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</si>
  <si>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</si>
  <si>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</si>
  <si>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</si>
  <si>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</si>
  <si>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</si>
  <si>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</si>
  <si>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</si>
  <si>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</si>
  <si>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</si>
  <si>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</si>
  <si>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</si>
  <si>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</si>
  <si>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</si>
  <si>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</si>
  <si>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</si>
  <si>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</si>
  <si>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</si>
  <si>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</si>
  <si>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</si>
  <si>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</si>
  <si>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</si>
  <si>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</si>
  <si>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</si>
  <si>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</si>
  <si>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</si>
  <si>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</si>
  <si>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</si>
  <si>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</si>
  <si>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</si>
  <si>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</si>
  <si>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</si>
  <si>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</si>
  <si>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</si>
  <si>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</si>
  <si>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</si>
  <si>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</si>
  <si>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</si>
  <si>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</si>
  <si>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</si>
  <si>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</si>
  <si>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</si>
  <si>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</si>
  <si>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</si>
  <si>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</si>
  <si>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</si>
  <si>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</si>
  <si>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</si>
  <si>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</si>
  <si>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</si>
  <si>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</si>
  <si>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</si>
  <si>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</si>
  <si>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</si>
  <si>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</si>
  <si>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</si>
  <si>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</si>
  <si>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</si>
  <si>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</si>
  <si>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</si>
  <si>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</si>
  <si>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</si>
  <si>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</si>
  <si>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</si>
  <si>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</si>
  <si>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</si>
  <si>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</si>
  <si>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</si>
  <si>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</si>
  <si>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</si>
  <si>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</si>
  <si>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</si>
  <si>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</si>
  <si>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</si>
  <si>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</si>
  <si>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</si>
  <si>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</si>
  <si>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</si>
  <si>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</si>
  <si>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</si>
  <si>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</si>
  <si>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</si>
  <si>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</si>
  <si>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</si>
  <si>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</si>
  <si>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</si>
  <si>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</si>
  <si>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</si>
  <si>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</si>
  <si>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</si>
  <si>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</si>
  <si>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</si>
  <si>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</si>
  <si>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</si>
  <si>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</si>
  <si>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</si>
  <si>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</si>
  <si>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</si>
  <si>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</si>
  <si>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</si>
  <si>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</si>
  <si>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</si>
  <si>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</si>
  <si>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</si>
  <si>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</si>
  <si>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</si>
  <si>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</si>
  <si>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</si>
  <si>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</si>
  <si>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</si>
  <si>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</si>
  <si>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</si>
  <si>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</si>
  <si>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</si>
  <si>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</si>
  <si>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</si>
  <si>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</si>
  <si>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</si>
  <si>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</si>
  <si>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</si>
  <si>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</si>
  <si>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</si>
  <si>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</si>
  <si>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</si>
  <si>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</si>
  <si>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</si>
  <si>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</si>
  <si>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</si>
  <si>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</si>
  <si>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</si>
  <si>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</si>
  <si>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</si>
  <si>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</si>
  <si>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</si>
  <si>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</si>
  <si>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</si>
  <si>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</si>
  <si>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</si>
  <si>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</si>
  <si>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</si>
  <si>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</si>
  <si>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</si>
  <si>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</si>
  <si>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</si>
  <si>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</si>
  <si>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</si>
  <si>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</si>
  <si>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</si>
  <si>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</si>
  <si>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</si>
  <si>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</si>
  <si>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</si>
  <si>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</si>
  <si>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</si>
  <si>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</si>
  <si>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</si>
  <si>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</si>
  <si>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</si>
  <si>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</si>
  <si>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</si>
  <si>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</si>
  <si>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</si>
  <si>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</si>
  <si>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</si>
  <si>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</si>
  <si>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</si>
  <si>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</si>
  <si>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</si>
  <si>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</si>
  <si>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</si>
  <si>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</si>
  <si>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</si>
  <si>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</si>
  <si>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</si>
  <si>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</si>
  <si>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</si>
  <si>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</si>
  <si>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</si>
  <si>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</si>
  <si>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</si>
  <si>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</si>
  <si>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</si>
  <si>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</si>
  <si>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</si>
  <si>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</si>
  <si>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</si>
  <si>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</si>
  <si>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</si>
  <si>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</si>
  <si>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</si>
  <si>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</si>
  <si>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</si>
  <si>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</si>
  <si>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</si>
  <si>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</si>
  <si>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</si>
  <si>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</si>
  <si>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</si>
  <si>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</si>
  <si>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</si>
  <si>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</si>
  <si>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</si>
  <si>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</si>
  <si>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</si>
  <si>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</si>
  <si>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</si>
  <si>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</si>
  <si>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</si>
  <si>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</si>
  <si>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</si>
  <si>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</si>
  <si>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</si>
  <si>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</si>
  <si>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</si>
  <si>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</si>
  <si>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</si>
  <si>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</si>
  <si>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</si>
  <si>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</si>
  <si>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</si>
  <si>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</si>
  <si>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</si>
  <si>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</si>
  <si>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</si>
  <si>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</si>
  <si>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</si>
  <si>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</si>
  <si>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</si>
  <si>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</si>
  <si>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</si>
  <si>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</si>
  <si>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</si>
  <si>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</si>
  <si>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</si>
  <si>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</si>
  <si>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</si>
  <si>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</si>
  <si>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</si>
  <si>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</si>
  <si>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</si>
  <si>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</si>
  <si>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</si>
  <si>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</si>
  <si>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</si>
  <si>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</si>
  <si>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</si>
  <si>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</si>
  <si>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</si>
  <si>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</si>
  <si>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</si>
  <si>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</si>
  <si>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</si>
  <si>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</si>
  <si>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</si>
  <si>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</si>
  <si>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</si>
  <si>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</si>
  <si>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</si>
  <si>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</si>
  <si>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</si>
  <si>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</si>
  <si>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</si>
  <si>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</si>
  <si>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</si>
  <si>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</si>
  <si>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</si>
  <si>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</si>
  <si>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</si>
  <si>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</si>
  <si>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</si>
  <si>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</si>
  <si>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</si>
  <si>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</si>
  <si>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</si>
  <si>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</si>
  <si>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</si>
  <si>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</si>
  <si>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</si>
  <si>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</si>
  <si>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</si>
  <si>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</si>
  <si>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</si>
  <si>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</si>
  <si>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</si>
  <si>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</si>
  <si>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</si>
  <si>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</si>
  <si>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</si>
  <si>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</si>
  <si>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</si>
  <si>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</si>
  <si>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</si>
  <si>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</si>
  <si>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</si>
  <si>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</si>
  <si>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</si>
  <si>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</si>
  <si>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</si>
  <si>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</si>
  <si>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</si>
  <si>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</si>
  <si>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</si>
  <si>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</si>
  <si>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</si>
  <si>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</si>
  <si>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</si>
  <si>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</si>
  <si>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</si>
  <si>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</si>
  <si>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</si>
  <si>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</si>
  <si>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</si>
  <si>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</si>
  <si>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</si>
  <si>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</si>
  <si>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</si>
  <si>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</si>
  <si>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</si>
  <si>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</si>
  <si>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</si>
  <si>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</si>
  <si>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</si>
  <si>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</si>
  <si>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</si>
  <si>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</si>
  <si>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</si>
  <si>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</si>
  <si>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</si>
  <si>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</si>
  <si>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</si>
  <si>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</si>
  <si>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</si>
  <si>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</si>
  <si>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</si>
  <si>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</si>
  <si>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</si>
  <si>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</si>
  <si>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</si>
  <si>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</si>
  <si>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</si>
  <si>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</si>
  <si>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</si>
  <si>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</si>
  <si>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</si>
  <si>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</si>
  <si>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</si>
  <si>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</si>
  <si>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</si>
  <si>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</si>
  <si>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</si>
  <si>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</si>
  <si>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</si>
  <si>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</si>
  <si>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</si>
  <si>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</si>
  <si>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</si>
  <si>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</si>
  <si>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</si>
  <si>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</si>
  <si>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</si>
  <si>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</si>
  <si>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</si>
  <si>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</si>
  <si>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</si>
  <si>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</si>
  <si>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</si>
  <si>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</si>
  <si>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</si>
  <si>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</si>
  <si>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</si>
  <si>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</si>
  <si>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</si>
  <si>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</si>
  <si>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</si>
  <si>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</si>
  <si>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</si>
  <si>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</si>
  <si>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</si>
  <si>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</si>
  <si>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</si>
  <si>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</si>
  <si>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</si>
  <si>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</si>
  <si>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</si>
  <si>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</si>
  <si>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</si>
  <si>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</si>
  <si>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</si>
  <si>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</si>
  <si>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</si>
  <si>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</si>
  <si>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</si>
  <si>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</si>
  <si>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</si>
  <si>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</si>
  <si>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</si>
  <si>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</si>
  <si>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</si>
  <si>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</si>
  <si>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</si>
  <si>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</si>
  <si>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</si>
  <si>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</si>
  <si>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</si>
  <si>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</si>
  <si>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</si>
  <si>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</si>
  <si>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</si>
  <si>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</si>
  <si>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</si>
  <si>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</si>
  <si>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</si>
  <si>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</si>
  <si>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</si>
  <si>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</si>
  <si>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</si>
  <si>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</si>
  <si>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</si>
  <si>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</si>
  <si>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</si>
  <si>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</si>
  <si>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</si>
  <si>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</si>
  <si>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</si>
  <si>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</si>
  <si>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</si>
  <si>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</si>
  <si>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</si>
  <si>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</si>
  <si>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</si>
  <si>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</si>
  <si>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</si>
  <si>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</si>
  <si>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</si>
  <si>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</si>
  <si>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</si>
  <si>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</si>
  <si>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</si>
  <si>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</si>
  <si>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</si>
  <si>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</si>
  <si>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</si>
  <si>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</si>
  <si>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</si>
  <si>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</si>
  <si>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</si>
  <si>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</si>
  <si>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</si>
  <si>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</si>
  <si>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</si>
  <si>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</si>
  <si>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</si>
  <si>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</si>
  <si>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</si>
  <si>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</si>
  <si>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</si>
  <si>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</si>
  <si>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</si>
  <si>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</si>
  <si>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</si>
  <si>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</si>
  <si>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</si>
  <si>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</si>
  <si>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</si>
  <si>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</si>
  <si>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</si>
  <si>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</si>
  <si>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</si>
  <si>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</si>
  <si>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</si>
  <si>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</si>
  <si>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</si>
  <si>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</si>
  <si>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</si>
  <si>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</si>
  <si>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</si>
  <si>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</si>
  <si>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</si>
  <si>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</si>
  <si>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</si>
  <si>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</si>
  <si>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</si>
  <si>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</si>
  <si>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</si>
  <si>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</si>
  <si>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</si>
  <si>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</si>
  <si>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</si>
  <si>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</si>
  <si>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</si>
  <si>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</si>
  <si>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</si>
  <si>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</si>
  <si>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</si>
  <si>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</si>
  <si>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</si>
  <si>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</si>
  <si>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</si>
  <si>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</si>
  <si>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</si>
  <si>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</si>
  <si>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</si>
  <si>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</si>
  <si>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</si>
  <si>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</si>
  <si>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</si>
  <si>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</si>
  <si>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</si>
  <si>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</si>
  <si>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</si>
  <si>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</si>
  <si>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</si>
  <si>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</si>
  <si>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</si>
  <si>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</si>
  <si>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</si>
  <si>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</si>
  <si>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</si>
  <si>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</si>
  <si>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</si>
  <si>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</si>
  <si>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</si>
  <si>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</si>
  <si>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</si>
  <si>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</si>
  <si>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</si>
  <si>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</si>
  <si>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</si>
  <si>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</si>
  <si>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</si>
  <si>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</si>
  <si>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</si>
  <si>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</si>
  <si>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</si>
  <si>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</si>
  <si>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</si>
  <si>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</si>
  <si>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</si>
  <si>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</si>
  <si>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</si>
  <si>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</si>
  <si>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</si>
  <si>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</si>
  <si>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</si>
  <si>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</si>
  <si>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</si>
  <si>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</si>
  <si>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</si>
  <si>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</si>
  <si>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</si>
  <si>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</si>
  <si>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</si>
  <si>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</si>
  <si>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</si>
  <si>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</si>
  <si>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</si>
  <si>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</si>
  <si>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</si>
  <si>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</si>
  <si>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</si>
  <si>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</si>
  <si>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</si>
  <si>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</si>
  <si>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</si>
  <si>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</si>
  <si>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</si>
  <si>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</si>
  <si>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</si>
  <si>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</si>
  <si>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</si>
  <si>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</si>
  <si>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</si>
  <si>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</si>
  <si>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</si>
  <si>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</si>
  <si>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</si>
  <si>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</si>
  <si>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</si>
  <si>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</si>
  <si>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</si>
  <si>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</si>
  <si>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</si>
  <si>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</si>
  <si>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</si>
  <si>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</si>
  <si>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</si>
  <si>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</si>
  <si>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</si>
  <si>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</si>
  <si>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</si>
  <si>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</si>
  <si>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</si>
  <si>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</si>
  <si>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</si>
  <si>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</si>
  <si>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</si>
  <si>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</si>
  <si>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</si>
  <si>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</si>
  <si>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</si>
  <si>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</si>
  <si>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</si>
  <si>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</si>
  <si>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</si>
  <si>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</si>
  <si>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</si>
  <si>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</si>
  <si>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</si>
  <si>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</si>
  <si>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</si>
  <si>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</si>
  <si>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</si>
  <si>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</si>
  <si>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</si>
  <si>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</si>
  <si>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</si>
  <si>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</si>
  <si>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</si>
  <si>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</si>
  <si>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</si>
  <si>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</si>
  <si>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</si>
  <si>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</si>
  <si>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</si>
  <si>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</si>
  <si>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</si>
  <si>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</si>
  <si>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</si>
  <si>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</si>
  <si>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</si>
  <si>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</si>
  <si>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</si>
  <si>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</si>
  <si>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</si>
  <si>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</si>
  <si>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</si>
  <si>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</si>
  <si>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</si>
  <si>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</si>
  <si>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</si>
  <si>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</si>
  <si>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</si>
  <si>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</si>
  <si>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</si>
  <si>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</si>
  <si>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</si>
  <si>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</si>
  <si>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</si>
  <si>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</si>
  <si>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</si>
  <si>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</si>
  <si>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</si>
  <si>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</si>
  <si>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</si>
  <si>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</si>
  <si>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</si>
  <si>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</si>
  <si>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</si>
  <si>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</si>
  <si>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</si>
  <si>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</si>
  <si>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</si>
  <si>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</si>
  <si>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</si>
  <si>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</si>
  <si>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</si>
  <si>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</si>
  <si>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</si>
  <si>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</si>
  <si>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</si>
  <si>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</si>
  <si>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</si>
  <si>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</si>
  <si>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</si>
  <si>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</si>
  <si>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</si>
  <si>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</si>
  <si>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</si>
  <si>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</si>
  <si>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</si>
  <si>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</si>
  <si>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</si>
  <si>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</si>
  <si>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</si>
  <si>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</si>
  <si>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</si>
  <si>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</si>
  <si>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</si>
  <si>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</si>
  <si>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</si>
  <si>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</si>
  <si>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</si>
  <si>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</si>
  <si>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</si>
  <si>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</si>
  <si>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</si>
  <si>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</si>
  <si>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</si>
  <si>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</si>
  <si>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</si>
  <si>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</si>
  <si>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</si>
  <si>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</si>
  <si>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</si>
  <si>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</si>
  <si>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</si>
  <si>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</si>
  <si>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</si>
  <si>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</si>
  <si>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</si>
  <si>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</si>
  <si>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</si>
  <si>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</si>
  <si>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</si>
  <si>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</si>
  <si>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</si>
  <si>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</si>
  <si>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</si>
  <si>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</si>
  <si>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</si>
  <si>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</si>
  <si>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</si>
  <si>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</si>
  <si>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</si>
  <si>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</si>
  <si>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</si>
  <si>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</si>
  <si>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</si>
  <si>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</si>
  <si>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</si>
  <si>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</si>
  <si>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</si>
  <si>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</si>
  <si>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</si>
  <si>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</si>
  <si>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</si>
  <si>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</si>
  <si>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</si>
  <si>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</si>
  <si>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</si>
  <si>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</si>
  <si>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</si>
  <si>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</si>
  <si>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</si>
  <si>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</si>
  <si>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</si>
  <si>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</si>
  <si>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</si>
  <si>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</si>
  <si>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</si>
  <si>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</si>
  <si>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</si>
  <si>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</si>
  <si>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</si>
  <si>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</si>
  <si>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</si>
  <si>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</si>
  <si>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</si>
  <si>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</si>
  <si>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</si>
  <si>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</si>
  <si>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</si>
  <si>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</si>
  <si>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</si>
  <si>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</si>
  <si>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</si>
  <si>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</si>
  <si>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</si>
  <si>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</si>
  <si>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</si>
  <si>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</si>
  <si>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</si>
  <si>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</si>
  <si>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</si>
  <si>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</si>
  <si>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</si>
  <si>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</si>
  <si>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</si>
  <si>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</si>
  <si>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</si>
  <si>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</si>
  <si>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</si>
  <si>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</si>
  <si>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</si>
  <si>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</si>
  <si>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</si>
  <si>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</si>
  <si>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</si>
  <si>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</si>
  <si>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</si>
  <si>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</si>
  <si>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</si>
  <si>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</si>
  <si>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</si>
  <si>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</si>
  <si>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</si>
  <si>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</si>
  <si>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</si>
  <si>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</si>
  <si>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</si>
  <si>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</si>
  <si>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</si>
  <si>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</si>
  <si>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</si>
  <si>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</si>
  <si>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</si>
  <si>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</si>
  <si>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</si>
  <si>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</si>
  <si>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</si>
  <si>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</si>
  <si>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</si>
  <si>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</si>
  <si>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</si>
  <si>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</si>
  <si>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</si>
  <si>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</si>
  <si>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</si>
  <si>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</si>
  <si>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</si>
  <si>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</si>
  <si>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</si>
  <si>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</si>
  <si>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</si>
  <si>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</si>
  <si>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</si>
  <si>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</si>
  <si>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</si>
  <si>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</si>
  <si>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</si>
  <si>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</si>
  <si>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</si>
  <si>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</si>
  <si>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</si>
  <si>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</si>
  <si>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</si>
  <si>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</si>
  <si>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</si>
  <si>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</si>
  <si>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</si>
  <si>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</si>
  <si>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</si>
  <si>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</si>
  <si>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</si>
  <si>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</si>
  <si>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</si>
  <si>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</si>
  <si>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</si>
  <si>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</si>
  <si>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</si>
  <si>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</si>
  <si>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</si>
  <si>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</si>
  <si>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</si>
  <si>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</si>
  <si>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</si>
  <si>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</si>
  <si>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</si>
  <si>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</si>
  <si>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</si>
  <si>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</si>
  <si>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</si>
  <si>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</si>
  <si>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</si>
  <si>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</si>
  <si>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</si>
  <si>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</si>
  <si>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</si>
  <si>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</si>
  <si>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</si>
  <si>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</si>
  <si>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</si>
  <si>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</si>
  <si>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</si>
  <si>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</si>
  <si>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</si>
  <si>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</si>
  <si>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</si>
  <si>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</si>
  <si>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</si>
  <si>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</si>
  <si>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</si>
  <si>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</si>
  <si>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</si>
  <si>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</si>
  <si>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</si>
  <si>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</si>
  <si>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</si>
  <si>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</si>
  <si>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</si>
  <si>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</si>
  <si>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</si>
  <si>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</si>
  <si>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</si>
  <si>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</si>
  <si>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</si>
  <si>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</si>
  <si>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</si>
  <si>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</si>
  <si>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</si>
  <si>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</si>
  <si>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</si>
  <si>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</si>
  <si>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</si>
  <si>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</si>
  <si>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</si>
  <si>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</si>
  <si>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</si>
  <si>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</si>
  <si>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</si>
  <si>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</si>
  <si>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</si>
  <si>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</si>
  <si>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</si>
  <si>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</si>
  <si>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</si>
  <si>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</si>
  <si>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</si>
  <si>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</si>
  <si>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</si>
  <si>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</si>
  <si>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</si>
  <si>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</si>
  <si>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</si>
  <si>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</si>
  <si>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</si>
  <si>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</si>
  <si>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</si>
  <si>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</si>
  <si>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</si>
  <si>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</si>
  <si>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</si>
  <si>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</si>
  <si>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</si>
  <si>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</si>
  <si>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</si>
  <si>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</si>
  <si>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</si>
  <si>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</si>
  <si>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</si>
  <si>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</si>
  <si>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</si>
  <si>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</si>
  <si>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</si>
  <si>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</si>
  <si>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</si>
  <si>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</si>
  <si>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</si>
  <si>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</si>
  <si>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</si>
  <si>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</si>
  <si>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</si>
  <si>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</si>
  <si>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</si>
  <si>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</si>
  <si>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</si>
  <si>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</si>
  <si>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</si>
  <si>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</si>
  <si>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</si>
  <si>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</si>
  <si>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</si>
  <si>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</si>
  <si>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</si>
  <si>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</si>
  <si>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</si>
  <si>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</si>
  <si>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</si>
  <si>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</si>
  <si>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</si>
  <si>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</si>
  <si>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</si>
  <si>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</si>
  <si>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</si>
  <si>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</si>
  <si>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</si>
  <si>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</si>
  <si>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</si>
  <si>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</si>
  <si>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</si>
  <si>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</si>
  <si>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</si>
  <si>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</si>
  <si>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</si>
  <si>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</si>
  <si>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</si>
  <si>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</si>
  <si>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</si>
  <si>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</si>
  <si>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</si>
  <si>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</si>
  <si>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</si>
  <si>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</si>
  <si>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</si>
  <si>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</si>
  <si>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</si>
  <si>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</si>
  <si>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</si>
  <si>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</si>
  <si>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</si>
  <si>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</si>
  <si>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</si>
  <si>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</si>
  <si>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</si>
  <si>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</si>
  <si>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</si>
  <si>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</si>
  <si>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</si>
  <si>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</si>
  <si>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</si>
  <si>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</si>
  <si>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</si>
  <si>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</si>
  <si>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</si>
  <si>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</si>
  <si>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</si>
  <si>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</si>
  <si>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</si>
  <si>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</si>
  <si>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</si>
  <si>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</si>
  <si>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</si>
  <si>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</si>
  <si>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</si>
  <si>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</si>
  <si>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</si>
  <si>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</si>
  <si>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</si>
  <si>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</si>
  <si>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</si>
  <si>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</si>
  <si>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</si>
  <si>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</si>
  <si>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</si>
  <si>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</si>
  <si>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</si>
  <si>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</si>
  <si>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</si>
  <si>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</si>
  <si>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</si>
  <si>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</si>
  <si>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</si>
  <si>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</si>
  <si>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</si>
  <si>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</si>
  <si>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</si>
  <si>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</si>
  <si>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</si>
  <si>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</si>
  <si>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</si>
  <si>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</si>
  <si>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</si>
  <si>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</si>
  <si>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</si>
  <si>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</si>
  <si>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</si>
  <si>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</si>
  <si>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</si>
  <si>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</si>
  <si>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</si>
  <si>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</si>
  <si>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</si>
  <si>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</si>
  <si>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</si>
  <si>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</si>
  <si>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</si>
  <si>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</si>
  <si>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</si>
  <si>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</si>
  <si>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</si>
  <si>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</si>
  <si>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</si>
  <si>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</si>
  <si>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</si>
  <si>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</si>
  <si>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</si>
  <si>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</si>
  <si>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</si>
  <si>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</si>
  <si>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</si>
  <si>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</si>
  <si>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</si>
  <si>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</si>
  <si>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</si>
  <si>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</si>
  <si>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</si>
  <si>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</si>
  <si>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</si>
  <si>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</si>
  <si>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</si>
  <si>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</si>
  <si>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</si>
  <si>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</si>
  <si>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</si>
  <si>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</si>
  <si>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</si>
  <si>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</si>
  <si>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</si>
  <si>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</si>
  <si>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</si>
  <si>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</si>
  <si>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</si>
  <si>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</si>
  <si>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</si>
  <si>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</si>
  <si>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</si>
  <si>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</si>
  <si>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</si>
  <si>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</si>
  <si>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</si>
  <si>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</si>
  <si>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</si>
  <si>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</si>
  <si>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</si>
  <si>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</si>
  <si>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</si>
  <si>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</si>
  <si>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</si>
  <si>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</si>
  <si>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</si>
  <si>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</si>
  <si>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</si>
  <si>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</si>
  <si>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</si>
  <si>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</si>
  <si>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</si>
  <si>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</si>
  <si>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</si>
  <si>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</si>
  <si>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</si>
  <si>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</si>
  <si>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</si>
  <si>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</si>
  <si>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</si>
  <si>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</si>
  <si>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</si>
  <si>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</si>
  <si>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</si>
  <si>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</si>
  <si>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</si>
  <si>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</si>
  <si>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</si>
  <si>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</si>
  <si>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</si>
  <si>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</si>
  <si>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</si>
  <si>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</si>
  <si>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</si>
  <si>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</si>
  <si>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</si>
  <si>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</si>
  <si>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</si>
  <si>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</si>
  <si>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</si>
  <si>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</si>
  <si>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</si>
  <si>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</si>
  <si>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</si>
  <si>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</si>
  <si>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</si>
  <si>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</si>
  <si>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</si>
  <si>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</si>
  <si>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</si>
  <si>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</si>
  <si>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</si>
  <si>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</si>
  <si>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</si>
  <si>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</si>
  <si>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</si>
  <si>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</si>
  <si>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</si>
  <si>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</si>
  <si>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</si>
  <si>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</si>
  <si>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</si>
  <si>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</si>
  <si>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</si>
  <si>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</si>
  <si>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</si>
  <si>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</si>
  <si>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</si>
  <si>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</si>
  <si>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</si>
  <si>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</si>
  <si>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</si>
  <si>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</si>
  <si>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</si>
  <si>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</si>
  <si>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</si>
  <si>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</si>
  <si>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</si>
  <si>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</si>
  <si>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</si>
  <si>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</si>
  <si>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</si>
  <si>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</si>
  <si>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</si>
  <si>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</si>
  <si>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</si>
  <si>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</si>
  <si>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</si>
  <si>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</si>
  <si>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</si>
  <si>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</si>
  <si>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</si>
  <si>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</si>
  <si>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</si>
  <si>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</si>
  <si>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</si>
  <si>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</si>
  <si>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</si>
  <si>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</si>
  <si>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</si>
  <si>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</si>
  <si>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</si>
  <si>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</si>
  <si>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</si>
  <si>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</si>
  <si>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</si>
  <si>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</si>
  <si>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</si>
  <si>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</si>
  <si>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</si>
  <si>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</si>
  <si>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</si>
  <si>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</si>
  <si>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</si>
  <si>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</si>
  <si>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</si>
  <si>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</si>
  <si>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</si>
  <si>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</si>
  <si>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</si>
  <si>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</si>
  <si>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</si>
  <si>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</si>
  <si>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</si>
  <si>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</si>
  <si>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</si>
  <si>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</si>
  <si>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</si>
  <si>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</si>
  <si>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</si>
  <si>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</si>
  <si>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</si>
  <si>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</si>
  <si>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</si>
  <si>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</si>
  <si>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</si>
  <si>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</si>
  <si>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</si>
  <si>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</si>
  <si>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</si>
  <si>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</si>
  <si>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</si>
  <si>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</si>
  <si>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</si>
  <si>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</si>
  <si>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</si>
  <si>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</si>
  <si>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</si>
  <si>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</si>
  <si>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</si>
  <si>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</si>
  <si>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</si>
  <si>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</si>
  <si>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</si>
  <si>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</si>
  <si>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</si>
  <si>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</si>
  <si>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</si>
  <si>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</si>
  <si>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</si>
  <si>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</si>
  <si>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</si>
  <si>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</si>
  <si>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</si>
  <si>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</si>
  <si>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</si>
  <si>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</si>
  <si>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</si>
  <si>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</si>
  <si>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</si>
  <si>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</si>
  <si>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</si>
  <si>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</si>
  <si>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</si>
  <si>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</si>
  <si>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</si>
  <si>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</si>
  <si>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</si>
  <si>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</si>
  <si>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</si>
  <si>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</si>
  <si>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</si>
  <si>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</si>
  <si>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</si>
  <si>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</si>
  <si>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</si>
  <si>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</si>
  <si>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</si>
  <si>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</si>
  <si>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</si>
  <si>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</si>
  <si>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</si>
  <si>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</si>
  <si>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</si>
  <si>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</si>
  <si>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</si>
  <si>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</si>
  <si>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</si>
  <si>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</si>
  <si>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</si>
  <si>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</si>
  <si>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</si>
  <si>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</si>
  <si>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</si>
  <si>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</si>
  <si>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</si>
  <si>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</si>
  <si>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</si>
  <si>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</si>
  <si>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</si>
  <si>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</si>
  <si>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</si>
  <si>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</si>
  <si>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</si>
  <si>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</si>
  <si>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</si>
  <si>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</si>
  <si>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</si>
  <si>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</si>
  <si>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</si>
  <si>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</si>
  <si>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</si>
  <si>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</si>
  <si>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</si>
  <si>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</si>
  <si>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</si>
  <si>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</si>
  <si>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</si>
  <si>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</si>
  <si>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</si>
  <si>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</si>
  <si>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</si>
  <si>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</si>
  <si>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</si>
  <si>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</si>
  <si>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</si>
  <si>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</si>
  <si>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</si>
  <si>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</si>
  <si>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</si>
  <si>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</si>
  <si>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</si>
  <si>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</si>
  <si>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</si>
  <si>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</si>
  <si>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</si>
  <si>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</si>
  <si>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</si>
  <si>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</si>
  <si>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</si>
  <si>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</si>
  <si>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</si>
  <si>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</si>
  <si>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</si>
  <si>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</si>
  <si>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</si>
  <si>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</si>
  <si>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</si>
  <si>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</si>
  <si>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</si>
  <si>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</si>
  <si>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</si>
  <si>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</si>
  <si>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</si>
  <si>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</si>
  <si>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</si>
  <si>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</si>
  <si>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</si>
  <si>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</si>
  <si>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</si>
  <si>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</si>
  <si>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</si>
  <si>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</si>
  <si>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</si>
  <si>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</si>
  <si>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</si>
  <si>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</si>
  <si>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</si>
  <si>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</si>
  <si>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</si>
  <si>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</si>
  <si>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</si>
  <si>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</si>
  <si>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</si>
  <si>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</si>
  <si>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</si>
  <si>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</si>
  <si>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</si>
  <si>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</si>
  <si>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</si>
  <si>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</si>
  <si>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</si>
  <si>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</si>
  <si>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</si>
  <si>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</si>
  <si>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</si>
  <si>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</si>
  <si>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</si>
  <si>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</si>
  <si>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</si>
  <si>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</si>
  <si>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</si>
  <si>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</si>
  <si>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</si>
  <si>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</si>
  <si>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</si>
  <si>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</si>
  <si>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</si>
  <si>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</si>
  <si>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</si>
  <si>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</si>
  <si>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</si>
  <si>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</si>
  <si>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</si>
  <si>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</si>
  <si>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</si>
  <si>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</si>
  <si>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</si>
  <si>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</si>
  <si>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</si>
  <si>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</si>
  <si>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</si>
  <si>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</si>
  <si>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</si>
  <si>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</si>
  <si>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</si>
  <si>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</si>
  <si>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</si>
  <si>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</si>
  <si>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</si>
  <si>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</si>
  <si>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</si>
  <si>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</si>
  <si>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</si>
  <si>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</si>
  <si>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</si>
  <si>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</si>
  <si>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</si>
  <si>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</si>
  <si>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</si>
  <si>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</si>
  <si>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</si>
  <si>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</si>
  <si>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</si>
  <si>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</si>
  <si>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</si>
  <si>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</si>
  <si>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</si>
  <si>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</si>
  <si>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</si>
  <si>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</si>
  <si>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</si>
  <si>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</si>
  <si>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</si>
  <si>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</si>
  <si>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</si>
  <si>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</si>
  <si>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</si>
  <si>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</si>
  <si>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</si>
  <si>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</si>
  <si>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</si>
  <si>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</si>
  <si>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</si>
  <si>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</si>
  <si>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</si>
  <si>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</si>
  <si>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</si>
  <si>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</si>
  <si>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</si>
  <si>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</si>
  <si>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</si>
  <si>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</si>
  <si>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</si>
  <si>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</si>
  <si>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</si>
  <si>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</si>
  <si>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</si>
  <si>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</si>
  <si>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</si>
  <si>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</si>
  <si>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</si>
  <si>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</si>
  <si>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</si>
  <si>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</si>
  <si>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</si>
  <si>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</si>
  <si>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</si>
  <si>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</si>
  <si>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</si>
  <si>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</si>
  <si>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</si>
  <si>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</si>
  <si>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</si>
  <si>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</si>
  <si>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</si>
  <si>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</si>
  <si>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</si>
  <si>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</si>
  <si>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</si>
  <si>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</si>
  <si>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</si>
  <si>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</si>
  <si>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</si>
  <si>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</si>
  <si>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</si>
  <si>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</si>
  <si>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</si>
  <si>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</si>
  <si>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</si>
  <si>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</si>
  <si>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</si>
  <si>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</si>
  <si>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</si>
  <si>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</si>
  <si>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</si>
  <si>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</si>
  <si>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</si>
  <si>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</si>
  <si>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</si>
  <si>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</si>
  <si>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</si>
  <si>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</si>
  <si>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</si>
  <si>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</si>
  <si>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</si>
  <si>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</si>
  <si>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</si>
  <si>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</si>
  <si>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</si>
  <si>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</si>
  <si>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</si>
  <si>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</si>
  <si>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</si>
  <si>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</si>
  <si>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</si>
  <si>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</si>
  <si>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</si>
  <si>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</si>
  <si>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</si>
  <si>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</si>
  <si>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</si>
  <si>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</si>
  <si>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</si>
  <si>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</si>
  <si>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</si>
  <si>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</si>
  <si>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</si>
  <si>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</si>
  <si>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</si>
  <si>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</si>
  <si>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</si>
  <si>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</si>
  <si>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</si>
  <si>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</si>
  <si>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</si>
  <si>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</si>
  <si>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</si>
  <si>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</si>
  <si>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</si>
  <si>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</si>
  <si>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</si>
  <si>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</si>
  <si>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</si>
  <si>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</si>
  <si>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</si>
  <si>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</si>
  <si>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</si>
  <si>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</si>
  <si>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</si>
  <si>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</si>
  <si>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</si>
  <si>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</si>
  <si>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</si>
  <si>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</si>
  <si>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</si>
  <si>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</si>
  <si>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</si>
  <si>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</si>
  <si>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</si>
  <si>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</si>
  <si>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</si>
  <si>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</si>
  <si>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</si>
  <si>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</si>
  <si>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</si>
  <si>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</si>
  <si>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</si>
  <si>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</si>
  <si>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</si>
  <si>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</si>
  <si>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</si>
  <si>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</si>
  <si>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</si>
  <si>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</si>
  <si>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</si>
  <si>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</si>
  <si>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</si>
  <si>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</si>
  <si>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</si>
  <si>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</si>
  <si>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</si>
  <si>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</si>
  <si>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</si>
  <si>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</si>
  <si>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</si>
  <si>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</si>
  <si>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</si>
  <si>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</si>
  <si>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</si>
  <si>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</si>
  <si>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</si>
  <si>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</si>
  <si>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</si>
  <si>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</si>
  <si>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</si>
  <si>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</si>
  <si>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</si>
  <si>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</si>
  <si>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</si>
  <si>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</si>
  <si>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</si>
  <si>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</si>
  <si>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</si>
  <si>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</si>
  <si>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</si>
  <si>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</si>
  <si>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</si>
  <si>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</si>
  <si>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</si>
  <si>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</si>
  <si>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</si>
  <si>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</si>
  <si>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</si>
  <si>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</si>
  <si>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</si>
  <si>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</si>
  <si>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</si>
  <si>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</si>
  <si>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</si>
  <si>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</si>
  <si>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</si>
  <si>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</si>
  <si>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</si>
  <si>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</si>
  <si>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</si>
  <si>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</si>
  <si>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</si>
  <si>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</si>
  <si>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</si>
  <si>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</si>
  <si>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</si>
  <si>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</si>
  <si>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</si>
  <si>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</si>
  <si>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</si>
  <si>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</si>
  <si>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</si>
  <si>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</si>
  <si>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</si>
  <si>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</si>
  <si>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</si>
  <si>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</si>
  <si>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</si>
  <si>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</si>
  <si>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</si>
  <si>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</si>
  <si>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</si>
  <si>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</si>
  <si>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</si>
  <si>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</si>
  <si>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</si>
  <si>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</si>
  <si>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</si>
  <si>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</si>
  <si>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</si>
  <si>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</si>
  <si>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</si>
  <si>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</si>
  <si>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</si>
  <si>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</si>
  <si>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</si>
  <si>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</si>
  <si>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</si>
  <si>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</si>
  <si>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</si>
  <si>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</si>
  <si>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</si>
  <si>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</si>
  <si>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</si>
  <si>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</si>
  <si>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</si>
  <si>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</si>
  <si>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</si>
  <si>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</si>
  <si>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</si>
  <si>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</si>
  <si>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</si>
  <si>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</si>
  <si>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</si>
  <si>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</si>
  <si>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</si>
  <si>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</si>
  <si>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</si>
  <si>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</si>
  <si>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</si>
  <si>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</si>
  <si>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</si>
  <si>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</si>
  <si>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</si>
  <si>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</si>
  <si>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</si>
  <si>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</si>
  <si>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</si>
  <si>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</si>
  <si>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</si>
  <si>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</si>
  <si>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</si>
  <si>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</si>
  <si>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</si>
  <si>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</si>
  <si>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</si>
  <si>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</si>
  <si>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</si>
  <si>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</si>
  <si>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</si>
  <si>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</si>
  <si>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</si>
  <si>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</si>
  <si>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</si>
  <si>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</si>
  <si>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</si>
  <si>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</si>
  <si>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</si>
  <si>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</si>
  <si>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</si>
  <si>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</si>
  <si>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</si>
  <si>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</si>
  <si>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</si>
  <si>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</si>
  <si>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</si>
  <si>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</si>
  <si>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</si>
  <si>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</si>
  <si>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</si>
  <si>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</si>
  <si>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</si>
  <si>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</si>
  <si>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</si>
  <si>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</si>
  <si>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</si>
  <si>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</si>
  <si>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</si>
  <si>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</si>
  <si>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</si>
  <si>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</si>
  <si>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</si>
  <si>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</si>
  <si>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</si>
  <si>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</si>
  <si>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</si>
  <si>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</si>
  <si>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</si>
  <si>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</si>
  <si>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</si>
  <si>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</si>
  <si>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</si>
  <si>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</si>
  <si>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</si>
  <si>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</si>
  <si>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</si>
  <si>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</si>
  <si>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</si>
  <si>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</si>
  <si>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</si>
  <si>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</si>
  <si>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</si>
  <si>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</si>
  <si>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</si>
  <si>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</si>
  <si>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</si>
  <si>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</si>
  <si>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</si>
  <si>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</si>
  <si>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</si>
  <si>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</si>
  <si>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</si>
  <si>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</si>
  <si>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</si>
  <si>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</si>
  <si>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</si>
  <si>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</si>
  <si>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</si>
  <si>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</si>
  <si>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</si>
  <si>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</si>
  <si>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</si>
  <si>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</si>
  <si>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</si>
  <si>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</si>
  <si>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</si>
  <si>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</si>
  <si>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</si>
  <si>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</si>
  <si>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</si>
  <si>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</si>
  <si>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</si>
  <si>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</si>
  <si>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</si>
  <si>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</si>
  <si>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</si>
  <si>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</si>
  <si>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</si>
  <si>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</si>
  <si>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</si>
  <si>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</si>
  <si>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</si>
  <si>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</si>
  <si>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</si>
  <si>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</si>
  <si>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</si>
  <si>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</si>
  <si>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</si>
  <si>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</si>
  <si>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</si>
  <si>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</si>
  <si>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</si>
  <si>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</si>
  <si>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</si>
  <si>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</si>
  <si>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</si>
  <si>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</si>
  <si>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</si>
  <si>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</si>
  <si>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</si>
  <si>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</si>
  <si>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</si>
  <si>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</si>
  <si>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</si>
  <si>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</si>
  <si>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</si>
  <si>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</si>
  <si>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</si>
  <si>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</si>
  <si>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</si>
  <si>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</si>
  <si>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</si>
  <si>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</si>
  <si>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</si>
  <si>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</si>
  <si>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</si>
  <si>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</si>
  <si>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</si>
  <si>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</si>
  <si>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</si>
  <si>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</si>
  <si>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</si>
  <si>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</si>
  <si>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</si>
  <si>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</si>
  <si>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</si>
  <si>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</si>
  <si>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</si>
  <si>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</si>
  <si>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</si>
  <si>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</si>
  <si>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</si>
  <si>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</si>
  <si>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</si>
  <si>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</si>
  <si>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</si>
  <si>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</si>
  <si>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</si>
  <si>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</si>
  <si>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</si>
  <si>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</si>
  <si>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</si>
  <si>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</si>
  <si>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</si>
  <si>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</si>
  <si>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</si>
  <si>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</si>
  <si>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</si>
  <si>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</si>
  <si>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</si>
  <si>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</si>
  <si>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</si>
  <si>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</si>
  <si>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</si>
  <si>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</si>
  <si>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</si>
  <si>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</si>
  <si>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</si>
  <si>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</si>
  <si>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</si>
  <si>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</si>
  <si>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</si>
  <si>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</si>
  <si>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</si>
  <si>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</si>
  <si>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</si>
  <si>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</si>
  <si>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</si>
  <si>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</si>
  <si>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</si>
  <si>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</si>
  <si>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</si>
  <si>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</si>
  <si>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</si>
  <si>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</si>
  <si>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</si>
  <si>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</si>
  <si>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</si>
  <si>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</si>
  <si>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</si>
  <si>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</si>
  <si>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</si>
  <si>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</si>
  <si>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</si>
  <si>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</si>
  <si>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</si>
  <si>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</si>
  <si>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</si>
  <si>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</si>
  <si>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</si>
  <si>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</si>
  <si>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</si>
  <si>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</si>
  <si>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</si>
  <si>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</si>
  <si>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</si>
  <si>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</si>
  <si>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</si>
  <si>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</si>
  <si>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</si>
  <si>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</si>
  <si>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</si>
  <si>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</si>
  <si>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</si>
  <si>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</si>
  <si>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</si>
  <si>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</si>
  <si>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</si>
  <si>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</si>
  <si>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</si>
  <si>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</si>
  <si>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</si>
  <si>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</si>
  <si>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</si>
  <si>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</si>
  <si>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</si>
  <si>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</si>
  <si>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</si>
  <si>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</si>
  <si>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</si>
  <si>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</si>
  <si>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</si>
  <si>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</si>
  <si>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</si>
  <si>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</si>
  <si>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</si>
  <si>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</si>
  <si>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</si>
  <si>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</si>
  <si>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</si>
  <si>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</si>
  <si>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</si>
  <si>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</si>
  <si>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</si>
  <si>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</si>
  <si>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</si>
  <si>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</si>
  <si>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</si>
  <si>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</si>
  <si>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</si>
  <si>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</si>
  <si>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</si>
  <si>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</si>
  <si>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</si>
  <si>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</si>
  <si>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</si>
  <si>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</si>
  <si>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</si>
  <si>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</si>
  <si>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</si>
  <si>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</si>
  <si>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</si>
  <si>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</si>
  <si>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</si>
  <si>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</si>
  <si>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</si>
  <si>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</si>
  <si>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</si>
  <si>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</si>
  <si>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</si>
  <si>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</si>
  <si>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</si>
  <si>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</si>
  <si>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</si>
  <si>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</si>
  <si>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</si>
  <si>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</si>
  <si>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</si>
  <si>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</si>
  <si>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</si>
  <si>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</si>
  <si>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</si>
  <si>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</si>
  <si>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</si>
  <si>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</si>
  <si>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</si>
  <si>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</si>
  <si>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</si>
  <si>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</si>
  <si>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</si>
  <si>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</si>
  <si>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</si>
  <si>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</si>
  <si>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</si>
  <si>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</si>
  <si>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</si>
  <si>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</si>
  <si>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</si>
  <si>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</si>
  <si>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</si>
  <si>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</si>
  <si>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</si>
  <si>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</si>
  <si>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</si>
  <si>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</si>
  <si>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</si>
  <si>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</si>
  <si>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</si>
  <si>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</si>
  <si>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</si>
  <si>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</si>
  <si>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</si>
  <si>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</si>
  <si>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</si>
  <si>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</si>
  <si>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</si>
  <si>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</si>
  <si>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</si>
  <si>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</si>
  <si>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</si>
  <si>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</si>
  <si>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</si>
  <si>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</si>
  <si>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</si>
  <si>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</si>
  <si>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</si>
  <si>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</si>
  <si>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</si>
  <si>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</si>
  <si>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</si>
  <si>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</si>
  <si>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</si>
  <si>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</si>
  <si>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</si>
  <si>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</si>
  <si>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</si>
  <si>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</si>
  <si>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</si>
  <si>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</si>
  <si>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</si>
  <si>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</si>
  <si>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</si>
  <si>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</si>
  <si>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</si>
  <si>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</si>
  <si>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</si>
  <si>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</si>
  <si>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</si>
  <si>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</si>
  <si>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</si>
  <si>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</si>
  <si>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</si>
  <si>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</si>
  <si>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</si>
  <si>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</si>
  <si>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</si>
  <si>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</si>
  <si>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</si>
  <si>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</si>
  <si>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</si>
  <si>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</si>
  <si>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</si>
  <si>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</si>
  <si>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</si>
  <si>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</si>
  <si>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</si>
  <si>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</si>
  <si>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</si>
  <si>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</si>
  <si>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</si>
  <si>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</si>
  <si>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</si>
  <si>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</si>
  <si>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</si>
  <si>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</si>
  <si>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</si>
  <si>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</si>
  <si>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</si>
  <si>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</si>
  <si>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</si>
  <si>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</si>
  <si>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</si>
  <si>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</si>
  <si>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</si>
  <si>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</si>
  <si>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</si>
  <si>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</si>
  <si>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</si>
  <si>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</si>
  <si>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</si>
  <si>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</si>
  <si>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</si>
  <si>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</si>
  <si>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</si>
  <si>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</si>
  <si>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</si>
  <si>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</si>
  <si>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</si>
  <si>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</si>
  <si>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</si>
  <si>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</si>
  <si>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</si>
  <si>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</si>
  <si>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</si>
  <si>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</si>
  <si>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</si>
  <si>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</si>
  <si>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</si>
  <si>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</si>
  <si>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</si>
  <si>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</si>
  <si>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</si>
  <si>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</si>
  <si>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</si>
  <si>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</si>
  <si>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</si>
  <si>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</si>
  <si>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</si>
  <si>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</si>
  <si>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</si>
  <si>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</si>
  <si>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</si>
  <si>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</si>
  <si>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</si>
  <si>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</si>
  <si>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</si>
  <si>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</si>
  <si>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</si>
  <si>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</si>
  <si>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</si>
  <si>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</si>
  <si>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</si>
  <si>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</si>
  <si>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</si>
  <si>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</si>
  <si>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</si>
  <si>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</si>
  <si>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</si>
  <si>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</si>
  <si>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</si>
  <si>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</si>
  <si>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</si>
  <si>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</si>
  <si>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</si>
  <si>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</si>
  <si>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</si>
  <si>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</si>
  <si>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</si>
  <si>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</si>
  <si>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</si>
  <si>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</si>
  <si>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</si>
  <si>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</si>
  <si>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</si>
  <si>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</si>
  <si>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</si>
  <si>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</si>
  <si>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</si>
  <si>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</si>
  <si>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</si>
  <si>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</si>
  <si>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</si>
  <si>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</si>
  <si>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</si>
  <si>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</si>
  <si>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</si>
  <si>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</si>
  <si>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</si>
  <si>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</si>
  <si>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</si>
  <si>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</si>
  <si>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</si>
  <si>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</si>
  <si>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</si>
  <si>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</si>
  <si>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</si>
  <si>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</si>
  <si>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</si>
  <si>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</si>
  <si>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</si>
  <si>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</si>
  <si>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</si>
  <si>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</si>
  <si>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</si>
  <si>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</si>
  <si>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</si>
  <si>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</si>
  <si>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</si>
  <si>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</si>
  <si>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</si>
  <si>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</si>
  <si>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</si>
  <si>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</si>
  <si>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</si>
  <si>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</si>
  <si>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</si>
  <si>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</si>
  <si>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</si>
  <si>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</si>
  <si>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</si>
  <si>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</si>
  <si>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</si>
  <si>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</si>
  <si>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</si>
  <si>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</si>
  <si>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</si>
  <si>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</si>
  <si>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</si>
  <si>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</si>
  <si>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</si>
  <si>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</si>
  <si>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</si>
  <si>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</si>
  <si>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</si>
  <si>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</si>
  <si>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</si>
  <si>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</si>
  <si>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</si>
  <si>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</si>
  <si>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</si>
  <si>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</si>
  <si>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</si>
  <si>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</si>
  <si>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</si>
  <si>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</si>
  <si>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</si>
  <si>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</si>
  <si>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</si>
  <si>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</si>
  <si>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</si>
  <si>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</si>
  <si>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</si>
  <si>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</si>
  <si>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</si>
  <si>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</si>
  <si>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</si>
  <si>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</si>
  <si>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</si>
  <si>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</si>
  <si>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</si>
  <si>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</si>
  <si>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</si>
  <si>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</si>
  <si>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</si>
  <si>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</si>
  <si>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</si>
  <si>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</si>
  <si>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</si>
  <si>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</si>
  <si>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</si>
  <si>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</si>
  <si>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</si>
  <si>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</si>
  <si>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</si>
  <si>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</si>
  <si>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</si>
  <si>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</si>
  <si>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</si>
  <si>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</si>
  <si>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</si>
  <si>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</si>
  <si>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</si>
  <si>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</si>
  <si>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</si>
  <si>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</si>
  <si>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</si>
  <si>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</si>
  <si>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</si>
  <si>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</si>
  <si>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</si>
  <si>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</si>
  <si>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</si>
  <si>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</si>
  <si>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</si>
  <si>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</si>
  <si>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</si>
  <si>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</si>
  <si>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</si>
  <si>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</si>
  <si>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</si>
  <si>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</si>
  <si>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</si>
  <si>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</si>
  <si>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</si>
  <si>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</si>
  <si>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</si>
  <si>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</si>
  <si>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</si>
  <si>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</si>
  <si>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</si>
  <si>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</si>
  <si>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</si>
  <si>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</si>
  <si>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</si>
  <si>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</si>
  <si>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</si>
  <si>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</si>
  <si>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</si>
  <si>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</si>
  <si>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</si>
  <si>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</si>
  <si>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</si>
  <si>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</si>
  <si>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</si>
  <si>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</si>
  <si>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</si>
  <si>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</si>
  <si>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</si>
  <si>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</si>
  <si>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</si>
  <si>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</si>
  <si>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</si>
  <si>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</si>
  <si>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</si>
  <si>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</si>
  <si>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</si>
  <si>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</si>
  <si>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</si>
  <si>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</si>
  <si>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</si>
  <si>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</si>
  <si>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</si>
  <si>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</si>
  <si>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</si>
  <si>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</si>
  <si>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</si>
  <si>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</si>
  <si>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</si>
  <si>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</si>
  <si>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</si>
  <si>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</si>
  <si>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</si>
  <si>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</si>
  <si>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</si>
  <si>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</si>
  <si>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</si>
  <si>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</si>
  <si>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</si>
  <si>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</si>
  <si>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</si>
  <si>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</si>
  <si>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</si>
  <si>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</si>
  <si>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</si>
  <si>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</si>
  <si>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</si>
  <si>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</si>
  <si>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</si>
  <si>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</si>
  <si>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</si>
  <si>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</si>
  <si>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</si>
  <si>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</si>
  <si>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</si>
  <si>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</si>
  <si>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</si>
  <si>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</si>
  <si>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</si>
  <si>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</si>
  <si>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</si>
  <si>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</si>
  <si>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</si>
  <si>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</si>
  <si>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</si>
  <si>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</si>
  <si>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</si>
  <si>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</si>
  <si>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</si>
  <si>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</si>
  <si>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</si>
  <si>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</si>
  <si>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</si>
  <si>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</si>
  <si>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</si>
  <si>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</si>
  <si>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</si>
  <si>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</si>
  <si>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</si>
  <si>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</si>
  <si>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</si>
  <si>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</si>
  <si>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</si>
  <si>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</si>
  <si>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</si>
  <si>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</si>
  <si>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</si>
  <si>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</si>
  <si>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</si>
  <si>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</si>
  <si>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</si>
  <si>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</si>
  <si>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</si>
  <si>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</si>
  <si>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</si>
  <si>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</si>
  <si>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</si>
  <si>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</si>
  <si>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</si>
  <si>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</si>
  <si>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</si>
  <si>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</si>
  <si>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</si>
  <si>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</si>
  <si>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</si>
  <si>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</si>
  <si>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</si>
  <si>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</si>
  <si>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</si>
  <si>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</si>
  <si>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</si>
  <si>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</si>
  <si>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</si>
  <si>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</si>
  <si>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</si>
  <si>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</si>
  <si>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</si>
  <si>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</si>
  <si>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</si>
  <si>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</si>
  <si>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</si>
  <si>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</si>
  <si>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</si>
  <si>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</si>
  <si>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</si>
  <si>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</si>
  <si>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</si>
  <si>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</si>
  <si>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</si>
  <si>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</si>
  <si>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</si>
  <si>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</si>
  <si>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</si>
  <si>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</si>
  <si>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</si>
  <si>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</si>
  <si>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</si>
  <si>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</si>
  <si>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</si>
  <si>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</si>
  <si>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</si>
  <si>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</si>
  <si>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</si>
  <si>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</si>
  <si>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</si>
  <si>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</si>
  <si>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</si>
  <si>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</si>
  <si>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</si>
  <si>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</si>
  <si>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</si>
  <si>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</si>
  <si>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</si>
  <si>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</si>
  <si>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</si>
  <si>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</si>
  <si>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</si>
  <si>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</si>
  <si>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</si>
  <si>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</si>
  <si>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</si>
  <si>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</si>
  <si>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</si>
  <si>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</si>
  <si>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</si>
  <si>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</si>
  <si>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</si>
  <si>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</si>
  <si>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</si>
  <si>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</si>
  <si>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</si>
  <si>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</si>
  <si>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</si>
  <si>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</si>
  <si>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</si>
  <si>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</si>
  <si>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</si>
  <si>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</si>
  <si>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</si>
  <si>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</si>
  <si>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</si>
  <si>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</si>
  <si>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</si>
  <si>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</si>
  <si>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</si>
  <si>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</si>
  <si>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</si>
  <si>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</si>
  <si>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</si>
  <si>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</si>
  <si>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</si>
  <si>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</si>
  <si>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</si>
  <si>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</si>
  <si>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</si>
  <si>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</si>
  <si>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</si>
  <si>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</si>
  <si>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</si>
  <si>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</si>
  <si>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</si>
  <si>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</si>
  <si>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</si>
  <si>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</si>
  <si>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</si>
  <si>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</si>
  <si>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</si>
  <si>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</si>
  <si>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</si>
  <si>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</si>
  <si>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</si>
  <si>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</si>
  <si>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</si>
  <si>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</si>
  <si>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</si>
  <si>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</si>
  <si>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</si>
  <si>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</si>
  <si>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</si>
  <si>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</si>
  <si>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</si>
  <si>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</si>
  <si>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</si>
  <si>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</si>
  <si>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</si>
  <si>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</si>
  <si>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</si>
  <si>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</si>
  <si>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</si>
  <si>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</si>
  <si>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</si>
  <si>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</si>
  <si>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</si>
  <si>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</si>
  <si>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</si>
  <si>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</si>
  <si>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</si>
  <si>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</si>
  <si>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</si>
  <si>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</si>
  <si>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</si>
  <si>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</si>
  <si>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</si>
  <si>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</si>
  <si>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</si>
  <si>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</si>
  <si>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</si>
  <si>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</si>
  <si>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</si>
  <si>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</si>
  <si>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</si>
  <si>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</si>
  <si>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</si>
  <si>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</si>
  <si>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</si>
  <si>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</si>
  <si>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</si>
  <si>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</si>
  <si>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</si>
  <si>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</si>
  <si>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</si>
  <si>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</si>
  <si>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</si>
  <si>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</si>
  <si>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</si>
  <si>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</si>
  <si>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</si>
  <si>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</si>
  <si>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</si>
  <si>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</si>
  <si>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</si>
  <si>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</si>
  <si>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</si>
  <si>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</si>
  <si>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</si>
  <si>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</si>
  <si>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</si>
  <si>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</si>
  <si>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</si>
  <si>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</si>
  <si>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</si>
  <si>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</si>
  <si>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</si>
  <si>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</si>
  <si>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</si>
  <si>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</si>
  <si>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</si>
  <si>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</si>
  <si>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</si>
  <si>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</si>
  <si>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</si>
  <si>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</si>
  <si>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</si>
  <si>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</si>
  <si>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</si>
  <si>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</si>
  <si>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</si>
  <si>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</si>
  <si>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</si>
  <si>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</si>
  <si>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</si>
  <si>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</si>
  <si>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</si>
  <si>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</si>
  <si>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</si>
  <si>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</si>
  <si>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</si>
  <si>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</si>
  <si>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</si>
  <si>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</si>
  <si>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</si>
  <si>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</si>
  <si>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</si>
  <si>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</si>
  <si>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</si>
  <si>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</si>
  <si>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</si>
  <si>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</si>
  <si>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</si>
  <si>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</si>
  <si>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</si>
  <si>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</si>
  <si>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</si>
  <si>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</si>
  <si>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</si>
  <si>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</si>
  <si>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</si>
  <si>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</si>
  <si>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</si>
  <si>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</si>
  <si>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</si>
  <si>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</si>
  <si>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</si>
  <si>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</si>
  <si>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</si>
  <si>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</si>
  <si>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</si>
  <si>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</si>
  <si>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</si>
  <si>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</si>
  <si>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</si>
  <si>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</si>
  <si>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</si>
  <si>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</si>
  <si>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</si>
  <si>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</si>
  <si>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</si>
  <si>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</si>
  <si>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</si>
  <si>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</si>
  <si>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</si>
  <si>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</si>
  <si>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</si>
  <si>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</si>
  <si>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</si>
  <si>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</si>
  <si>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</si>
  <si>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</si>
  <si>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</si>
  <si>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</si>
  <si>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</si>
  <si>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</si>
  <si>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</si>
  <si>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</si>
  <si>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</si>
  <si>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</si>
  <si>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</si>
  <si>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</si>
  <si>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</si>
  <si>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</si>
  <si>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</si>
  <si>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</si>
  <si>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</si>
  <si>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</si>
  <si>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</si>
  <si>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</si>
  <si>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</si>
  <si>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</si>
  <si>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</si>
  <si>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</si>
  <si>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</si>
  <si>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</si>
  <si>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</si>
  <si>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</si>
  <si>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</si>
  <si>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</si>
  <si>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</si>
  <si>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</si>
  <si>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</si>
  <si>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</si>
  <si>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</si>
  <si>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</si>
  <si>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</si>
  <si>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</si>
  <si>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</si>
  <si>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</si>
  <si>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</si>
  <si>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</si>
  <si>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</si>
  <si>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</si>
  <si>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</si>
  <si>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</si>
  <si>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</si>
  <si>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</si>
  <si>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</si>
  <si>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</si>
  <si>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</si>
  <si>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</si>
  <si>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</si>
  <si>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</si>
  <si>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</si>
  <si>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</si>
  <si>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</si>
  <si>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</si>
  <si>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</si>
  <si>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</si>
  <si>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</si>
  <si>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</si>
  <si>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</si>
  <si>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</si>
  <si>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</si>
  <si>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</si>
  <si>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</si>
  <si>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</si>
  <si>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</si>
  <si>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</si>
  <si>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</si>
  <si>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</si>
  <si>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</si>
  <si>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</si>
  <si>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</si>
  <si>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</si>
  <si>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</si>
  <si>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</si>
  <si>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</si>
  <si>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</si>
  <si>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</si>
  <si>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</si>
  <si>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</si>
  <si>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</si>
  <si>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</si>
  <si>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</si>
  <si>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</si>
  <si>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</si>
  <si>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</si>
  <si>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</si>
  <si>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</si>
  <si>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</si>
  <si>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</si>
  <si>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</si>
  <si>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</si>
  <si>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</si>
  <si>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</si>
  <si>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</si>
  <si>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</si>
  <si>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</si>
  <si>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</si>
  <si>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</si>
  <si>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</si>
  <si>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</si>
  <si>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</si>
  <si>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</si>
  <si>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</si>
  <si>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</si>
  <si>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</si>
  <si>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</si>
  <si>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</si>
  <si>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</si>
  <si>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</si>
  <si>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</si>
  <si>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</si>
  <si>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</si>
  <si>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</si>
  <si>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</si>
  <si>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</si>
  <si>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</si>
  <si>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</si>
  <si>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</si>
  <si>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</si>
  <si>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</si>
  <si>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</si>
  <si>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</si>
  <si>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</si>
  <si>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</si>
  <si>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</si>
  <si>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</si>
  <si>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</si>
  <si>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</si>
  <si>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</si>
  <si>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</si>
  <si>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</si>
  <si>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</si>
  <si>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</si>
  <si>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</si>
  <si>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</si>
  <si>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</si>
  <si>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</si>
  <si>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</si>
  <si>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</si>
  <si>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</si>
  <si>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</si>
  <si>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</si>
  <si>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</si>
  <si>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</si>
  <si>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</si>
  <si>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</si>
  <si>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</si>
  <si>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</si>
  <si>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</si>
  <si>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</si>
  <si>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</si>
  <si>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</si>
  <si>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</si>
  <si>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</si>
  <si>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</si>
  <si>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</si>
  <si>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</si>
  <si>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</si>
  <si>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</si>
  <si>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</si>
  <si>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</si>
  <si>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</si>
  <si>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</si>
  <si>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</si>
  <si>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</si>
  <si>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</si>
  <si>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</si>
  <si>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</si>
  <si>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</si>
  <si>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</si>
  <si>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</si>
  <si>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</si>
  <si>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</si>
  <si>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</si>
  <si>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</si>
  <si>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</si>
  <si>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</si>
  <si>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</si>
  <si>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</si>
  <si>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</si>
  <si>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</si>
  <si>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</si>
  <si>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</si>
  <si>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</si>
  <si>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</si>
  <si>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</si>
  <si>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</si>
  <si>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</si>
  <si>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</si>
  <si>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</si>
  <si>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</si>
  <si>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</si>
  <si>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</si>
  <si>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</si>
  <si>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</si>
  <si>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</si>
  <si>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</si>
  <si>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</si>
  <si>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</si>
  <si>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</si>
  <si>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</si>
  <si>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</si>
  <si>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</si>
  <si>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</si>
  <si>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</si>
  <si>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</si>
  <si>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</si>
  <si>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</si>
  <si>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</si>
  <si>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</si>
  <si>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</si>
  <si>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</si>
  <si>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</si>
  <si>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</si>
  <si>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</si>
  <si>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</si>
  <si>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</si>
  <si>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</si>
  <si>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</si>
  <si>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</si>
  <si>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</si>
  <si>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</si>
  <si>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</si>
  <si>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</si>
  <si>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</si>
  <si>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</si>
  <si>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</si>
  <si>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</si>
  <si>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</si>
  <si>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</si>
  <si>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</si>
  <si>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</si>
  <si>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</si>
  <si>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</si>
  <si>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</si>
  <si>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</si>
  <si>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</si>
  <si>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</si>
  <si>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</si>
  <si>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</si>
  <si>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</si>
  <si>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</si>
  <si>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</si>
  <si>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</si>
  <si>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</si>
  <si>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</si>
  <si>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</si>
  <si>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</si>
  <si>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</si>
  <si>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</si>
  <si>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</si>
  <si>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</si>
  <si>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</si>
  <si>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</si>
  <si>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</si>
  <si>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</si>
  <si>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</si>
  <si>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</si>
  <si>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</si>
  <si>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</si>
  <si>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</si>
  <si>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</si>
  <si>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</si>
  <si>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</si>
  <si>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</si>
  <si>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</si>
  <si>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</si>
  <si>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</si>
  <si>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</si>
  <si>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</si>
  <si>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</si>
  <si>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</si>
  <si>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</si>
  <si>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</si>
  <si>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</si>
  <si>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</si>
  <si>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</si>
  <si>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</si>
  <si>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</si>
  <si>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</si>
  <si>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</si>
  <si>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</si>
  <si>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</si>
  <si>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</si>
  <si>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</si>
  <si>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</si>
  <si>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</si>
  <si>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</si>
  <si>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</si>
  <si>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</si>
  <si>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</si>
  <si>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</si>
  <si>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</si>
  <si>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</si>
  <si>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</si>
  <si>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</si>
  <si>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</si>
  <si>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</si>
  <si>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</si>
  <si>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</si>
  <si>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</si>
  <si>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</si>
  <si>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</si>
  <si>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</si>
  <si>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</si>
  <si>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</si>
  <si>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</si>
  <si>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</si>
  <si>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</si>
  <si>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</si>
  <si>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</si>
  <si>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</si>
  <si>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</si>
  <si>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</si>
  <si>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</si>
  <si>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</si>
  <si>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</si>
  <si>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</si>
  <si>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</si>
  <si>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</si>
  <si>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</si>
  <si>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</si>
  <si>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</si>
  <si>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</si>
  <si>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</si>
  <si>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</si>
  <si>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</si>
  <si>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</si>
  <si>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</si>
  <si>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</si>
  <si>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</si>
  <si>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</si>
  <si>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</si>
  <si>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</si>
  <si>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</si>
  <si>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</si>
  <si>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</si>
  <si>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</si>
  <si>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</si>
  <si>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</si>
  <si>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</si>
  <si>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</si>
  <si>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</si>
  <si>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</si>
  <si>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</si>
  <si>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</si>
  <si>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</si>
  <si>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</si>
  <si>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</si>
  <si>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</si>
  <si>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</si>
  <si>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</si>
  <si>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</si>
  <si>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</si>
  <si>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</si>
  <si>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</si>
  <si>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</si>
  <si>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</si>
  <si>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</si>
  <si>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</si>
  <si>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</si>
  <si>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</si>
  <si>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</si>
  <si>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</si>
  <si>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</si>
  <si>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</si>
  <si>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</si>
  <si>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</si>
  <si>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</si>
  <si>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</si>
  <si>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</si>
  <si>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</si>
  <si>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</si>
  <si>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</si>
  <si>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</si>
  <si>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</si>
  <si>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</si>
  <si>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</si>
  <si>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</si>
  <si>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</si>
  <si>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</si>
  <si>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</si>
  <si>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</si>
  <si>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</si>
  <si>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</si>
  <si>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</si>
  <si>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</si>
  <si>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</si>
  <si>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</si>
  <si>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</si>
  <si>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</si>
  <si>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</si>
  <si>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</si>
  <si>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</si>
  <si>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</si>
  <si>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</si>
  <si>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</si>
  <si>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</si>
  <si>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</si>
  <si>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</si>
  <si>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</si>
  <si>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</si>
  <si>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</si>
  <si>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</si>
  <si>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</si>
  <si>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</si>
  <si>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</si>
  <si>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</si>
  <si>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</si>
  <si>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</si>
  <si>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</si>
  <si>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</si>
  <si>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</si>
  <si>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</si>
  <si>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</si>
  <si>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</si>
  <si>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</si>
  <si>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</si>
  <si>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</si>
  <si>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</si>
  <si>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</si>
  <si>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</si>
  <si>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</si>
  <si>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</si>
  <si>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</si>
  <si>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</si>
  <si>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</si>
  <si>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</si>
  <si>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</si>
  <si>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</si>
  <si>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</si>
  <si>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</si>
  <si>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</si>
  <si>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</si>
  <si>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</si>
  <si>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</si>
  <si>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</si>
  <si>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</si>
  <si>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</si>
  <si>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</si>
  <si>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</si>
  <si>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</si>
  <si>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</si>
  <si>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</si>
  <si>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</si>
  <si>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</si>
  <si>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</si>
  <si>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</si>
  <si>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</si>
  <si>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</si>
  <si>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</si>
  <si>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</si>
  <si>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</si>
  <si>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</si>
  <si>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</si>
  <si>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</si>
  <si>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</si>
  <si>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</si>
  <si>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</si>
  <si>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</si>
  <si>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</si>
  <si>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</si>
  <si>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</si>
  <si>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</si>
  <si>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</si>
  <si>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</si>
  <si>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</si>
  <si>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</si>
  <si>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</si>
  <si>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</si>
  <si>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</si>
  <si>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</si>
  <si>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</si>
  <si>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</si>
  <si>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</si>
  <si>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</si>
  <si>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</si>
  <si>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</si>
  <si>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</si>
  <si>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</si>
  <si>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</si>
  <si>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</si>
  <si>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</si>
  <si>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</si>
  <si>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</si>
  <si>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</si>
  <si>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</si>
  <si>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</si>
  <si>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</si>
  <si>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</si>
  <si>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</si>
  <si>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</si>
  <si>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</si>
  <si>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</si>
  <si>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</si>
  <si>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</si>
  <si>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</si>
  <si>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</si>
  <si>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</si>
  <si>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</si>
  <si>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</si>
  <si>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</si>
  <si>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</si>
  <si>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</si>
  <si>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</si>
  <si>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</si>
  <si>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</si>
  <si>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</si>
  <si>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</si>
  <si>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</si>
  <si>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</si>
  <si>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</si>
  <si>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</si>
  <si>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</si>
  <si>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</si>
  <si>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</si>
  <si>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</si>
  <si>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</si>
  <si>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</si>
  <si>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</si>
  <si>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</si>
  <si>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</si>
  <si>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</si>
  <si>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</si>
  <si>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</si>
  <si>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</si>
  <si>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</si>
  <si>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</si>
  <si>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</si>
  <si>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</si>
  <si>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</si>
  <si>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</si>
  <si>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</si>
  <si>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</si>
  <si>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</si>
  <si>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</si>
  <si>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</si>
  <si>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</si>
  <si>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</si>
  <si>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</si>
  <si>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</si>
  <si>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</si>
  <si>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</si>
  <si>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</si>
  <si>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</si>
  <si>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</si>
  <si>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</si>
  <si>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</si>
  <si>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</si>
  <si>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</si>
  <si>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</si>
  <si>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</si>
  <si>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</si>
  <si>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</si>
  <si>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</si>
  <si>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</si>
  <si>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</si>
  <si>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</si>
  <si>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</si>
  <si>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</si>
  <si>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</si>
  <si>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</si>
  <si>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</si>
  <si>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</si>
  <si>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</si>
  <si>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</si>
  <si>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</si>
  <si>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</si>
  <si>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</si>
  <si>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</si>
  <si>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</si>
  <si>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</si>
  <si>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</si>
  <si>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</si>
  <si>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</si>
  <si>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</si>
  <si>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</si>
  <si>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</si>
  <si>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</si>
  <si>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</si>
  <si>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</si>
  <si>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</si>
  <si>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</si>
  <si>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</si>
  <si>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</si>
  <si>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</si>
  <si>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</si>
  <si>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</si>
  <si>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</si>
  <si>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</si>
  <si>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</si>
  <si>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</si>
  <si>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</si>
  <si>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</si>
  <si>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</si>
  <si>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</si>
  <si>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</si>
  <si>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</si>
  <si>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</si>
  <si>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</si>
  <si>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</si>
  <si>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</si>
  <si>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</si>
  <si>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</si>
  <si>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</si>
  <si>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</si>
  <si>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</si>
  <si>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</si>
  <si>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</si>
  <si>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</si>
  <si>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</si>
  <si>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</si>
  <si>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</si>
  <si>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</si>
  <si>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</si>
  <si>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</si>
  <si>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</si>
  <si>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</si>
  <si>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</si>
  <si>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</si>
  <si>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</si>
  <si>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</si>
  <si>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</si>
  <si>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</si>
  <si>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</si>
  <si>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</si>
  <si>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</si>
  <si>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</si>
  <si>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</si>
  <si>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</si>
  <si>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</si>
  <si>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</si>
  <si>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</si>
  <si>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</si>
  <si>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</si>
  <si>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</si>
  <si>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</si>
  <si>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</si>
  <si>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</si>
  <si>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</si>
  <si>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</si>
  <si>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</si>
  <si>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</si>
  <si>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</si>
  <si>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</si>
  <si>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</si>
  <si>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</si>
  <si>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</si>
  <si>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</si>
  <si>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</si>
  <si>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</si>
  <si>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</si>
  <si>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</si>
  <si>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</si>
  <si>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</si>
  <si>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</si>
  <si>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</si>
  <si>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</si>
  <si>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</si>
  <si>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</si>
  <si>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</si>
  <si>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</si>
  <si>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</si>
  <si>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</si>
  <si>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</si>
  <si>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</si>
  <si>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</si>
  <si>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</si>
  <si>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</si>
  <si>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</si>
  <si>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</si>
  <si>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</si>
  <si>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</si>
  <si>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</si>
  <si>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</si>
  <si>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</si>
  <si>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</si>
  <si>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</si>
  <si>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</si>
  <si>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</si>
  <si>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</si>
  <si>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</si>
  <si>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</si>
  <si>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</si>
  <si>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</si>
  <si>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</si>
  <si>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</si>
  <si>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</si>
  <si>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</si>
  <si>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</si>
  <si>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</si>
  <si>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</si>
  <si>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</si>
  <si>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</si>
  <si>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</si>
  <si>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</si>
  <si>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</si>
  <si>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</si>
  <si>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</si>
  <si>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</si>
  <si>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</si>
  <si>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</si>
  <si>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</si>
  <si>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</si>
  <si>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</si>
  <si>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</si>
  <si>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</si>
  <si>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</si>
  <si>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</si>
  <si>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</si>
  <si>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</si>
  <si>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</si>
  <si>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</si>
  <si>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</si>
  <si>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</si>
  <si>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</si>
  <si>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</si>
  <si>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</si>
  <si>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</si>
  <si>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</si>
  <si>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</si>
  <si>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</si>
  <si>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</si>
  <si>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</si>
  <si>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</si>
  <si>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</si>
  <si>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</si>
  <si>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</si>
  <si>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</si>
  <si>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</si>
  <si>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</si>
  <si>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</si>
  <si>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</si>
  <si>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</si>
  <si>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</si>
  <si>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</si>
  <si>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</si>
  <si>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</si>
  <si>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</si>
  <si>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</si>
  <si>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</si>
  <si>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</si>
  <si>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</si>
  <si>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</si>
  <si>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</si>
  <si>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</si>
  <si>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</si>
  <si>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</si>
  <si>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</si>
  <si>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</si>
  <si>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</si>
  <si>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</si>
  <si>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</si>
  <si>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</si>
  <si>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</si>
  <si>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</si>
  <si>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</si>
  <si>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</si>
  <si>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</si>
  <si>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</si>
  <si>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</si>
  <si>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</si>
  <si>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</si>
  <si>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</si>
  <si>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</si>
  <si>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</si>
  <si>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</si>
  <si>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</si>
  <si>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</si>
  <si>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</si>
  <si>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</si>
  <si>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</si>
  <si>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</si>
  <si>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</si>
  <si>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</si>
  <si>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</si>
  <si>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</si>
  <si>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</si>
  <si>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</si>
  <si>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</si>
  <si>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</si>
  <si>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</si>
  <si>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</si>
  <si>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</si>
  <si>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</si>
  <si>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</si>
  <si>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</si>
  <si>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</si>
  <si>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</si>
  <si>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</si>
  <si>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</si>
  <si>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</si>
  <si>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</si>
  <si>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</si>
  <si>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</si>
  <si>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</si>
  <si>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</si>
  <si>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</si>
  <si>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</si>
  <si>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</si>
  <si>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</si>
  <si>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</si>
  <si>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</si>
  <si>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</si>
  <si>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</si>
  <si>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</si>
  <si>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</si>
  <si>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</si>
  <si>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</si>
  <si>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</si>
  <si>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</si>
  <si>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</si>
  <si>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</si>
  <si>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</si>
  <si>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</si>
  <si>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</si>
  <si>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</si>
  <si>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</si>
  <si>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</si>
  <si>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</si>
  <si>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</si>
  <si>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</si>
  <si>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</si>
  <si>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</si>
  <si>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</si>
  <si>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</si>
  <si>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</si>
  <si>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</si>
  <si>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</si>
  <si>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</si>
  <si>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</si>
  <si>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</si>
  <si>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</si>
  <si>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</si>
  <si>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</si>
  <si>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</si>
  <si>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</si>
  <si>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</si>
  <si>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</si>
  <si>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</si>
  <si>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</si>
  <si>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</si>
  <si>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</si>
  <si>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</si>
  <si>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</si>
  <si>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</si>
  <si>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</si>
  <si>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</si>
  <si>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</si>
  <si>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</si>
  <si>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</si>
  <si>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</si>
  <si>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</si>
  <si>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</si>
  <si>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</si>
  <si>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</si>
  <si>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</si>
  <si>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</si>
  <si>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</si>
  <si>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</si>
  <si>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</si>
  <si>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</si>
  <si>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</si>
  <si>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</si>
  <si>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</si>
  <si>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</si>
  <si>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</si>
  <si>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</si>
  <si>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</si>
  <si>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</si>
  <si>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</si>
  <si>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</si>
  <si>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</si>
  <si>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</si>
  <si>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</si>
  <si>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</si>
  <si>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</si>
  <si>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</si>
  <si>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</si>
  <si>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</si>
  <si>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</si>
  <si>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</si>
  <si>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</si>
  <si>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</si>
  <si>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</si>
  <si>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</si>
  <si>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</si>
  <si>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</si>
  <si>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</si>
  <si>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</si>
  <si>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</si>
  <si>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</si>
  <si>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</si>
  <si>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</si>
  <si>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</si>
  <si>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</si>
  <si>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</si>
  <si>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</si>
  <si>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</si>
  <si>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</si>
  <si>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</si>
  <si>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</si>
  <si>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</si>
  <si>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</si>
  <si>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</si>
  <si>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</si>
  <si>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</si>
  <si>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</si>
  <si>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</si>
  <si>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</si>
  <si>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</si>
  <si>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</si>
  <si>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</si>
  <si>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</si>
  <si>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</si>
  <si>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</si>
  <si>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</si>
  <si>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</si>
  <si>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</si>
  <si>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</si>
  <si>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</si>
  <si>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</si>
  <si>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</si>
  <si>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</si>
  <si>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</si>
  <si>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</si>
  <si>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</si>
  <si>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</si>
  <si>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</si>
  <si>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</si>
  <si>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</si>
  <si>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</si>
  <si>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</si>
  <si>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</si>
  <si>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</si>
  <si>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</si>
  <si>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</si>
  <si>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</si>
  <si>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</si>
  <si>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</si>
  <si>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</si>
  <si>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</si>
  <si>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</si>
  <si>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</si>
  <si>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</si>
  <si>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</si>
  <si>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</si>
  <si>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</si>
  <si>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</si>
  <si>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</si>
  <si>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</si>
  <si>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</si>
  <si>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</si>
  <si>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</si>
  <si>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</si>
  <si>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</si>
  <si>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</si>
  <si>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</si>
  <si>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</si>
  <si>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</si>
  <si>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</si>
  <si>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</si>
  <si>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</si>
  <si>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</si>
  <si>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</si>
  <si>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</si>
  <si>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</si>
  <si>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</si>
  <si>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</si>
  <si>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</si>
  <si>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</si>
  <si>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</si>
  <si>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</si>
  <si>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</si>
  <si>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</si>
  <si>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</si>
  <si>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</si>
  <si>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</si>
  <si>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</si>
  <si>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</si>
  <si>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</si>
  <si>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</si>
  <si>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</si>
  <si>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</si>
  <si>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</si>
  <si>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</si>
  <si>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</si>
  <si>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</si>
  <si>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</si>
  <si>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</si>
  <si>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</si>
  <si>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</si>
  <si>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</si>
  <si>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</si>
  <si>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</si>
  <si>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</si>
  <si>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</si>
  <si>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</si>
  <si>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</si>
  <si>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</si>
  <si>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</si>
  <si>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</si>
  <si>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</si>
  <si>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</si>
  <si>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</si>
  <si>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</si>
  <si>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</si>
  <si>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</si>
  <si>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</si>
  <si>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</si>
  <si>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</si>
  <si>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</si>
  <si>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</si>
  <si>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</si>
  <si>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</si>
  <si>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</si>
  <si>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</si>
  <si>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</si>
  <si>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</si>
  <si>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</si>
  <si>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</si>
  <si>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</si>
  <si>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</si>
  <si>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</si>
  <si>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</si>
  <si>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</si>
  <si>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</si>
  <si>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</si>
  <si>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</si>
  <si>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</si>
  <si>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</si>
  <si>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</si>
  <si>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</si>
  <si>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</si>
  <si>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</si>
  <si>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</si>
  <si>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</si>
  <si>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</si>
  <si>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</si>
  <si>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</si>
  <si>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</si>
  <si>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</si>
  <si>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</si>
  <si>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</si>
  <si>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</si>
  <si>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</si>
  <si>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</si>
  <si>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</si>
  <si>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</si>
  <si>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</si>
  <si>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</si>
  <si>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</si>
  <si>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</si>
  <si>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</si>
  <si>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</si>
  <si>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</si>
  <si>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</si>
  <si>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</si>
  <si>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</si>
  <si>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</si>
  <si>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</si>
  <si>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</si>
  <si>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</si>
  <si>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</si>
  <si>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</si>
  <si>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</si>
  <si>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</si>
  <si>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</si>
  <si>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</si>
  <si>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</si>
  <si>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</si>
  <si>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</si>
  <si>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</si>
  <si>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</si>
  <si>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</si>
  <si>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</si>
  <si>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</si>
  <si>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</si>
  <si>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</si>
  <si>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</si>
  <si>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</si>
  <si>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</si>
  <si>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</si>
  <si>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</si>
  <si>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</si>
  <si>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</si>
  <si>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</si>
  <si>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</si>
  <si>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</si>
  <si>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</si>
  <si>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</si>
  <si>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</si>
  <si>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</si>
  <si>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</si>
  <si>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</si>
  <si>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</si>
  <si>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</si>
  <si>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</si>
  <si>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</si>
  <si>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</si>
  <si>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</si>
  <si>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</si>
  <si>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</si>
  <si>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</si>
  <si>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</si>
  <si>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</si>
  <si>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</si>
  <si>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</si>
  <si>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</si>
  <si>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</si>
  <si>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</si>
  <si>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</si>
  <si>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</si>
  <si>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</si>
  <si>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</si>
  <si>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</si>
  <si>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</si>
  <si>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</si>
  <si>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</si>
  <si>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</si>
  <si>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</si>
  <si>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</si>
  <si>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</si>
  <si>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</si>
  <si>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</si>
  <si>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</si>
  <si>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</si>
  <si>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</si>
  <si>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</si>
  <si>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</si>
  <si>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</si>
  <si>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</si>
  <si>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</si>
  <si>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</si>
  <si>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</si>
  <si>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</si>
  <si>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</si>
  <si>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</si>
  <si>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</si>
  <si>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</si>
  <si>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</si>
  <si>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</si>
  <si>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</si>
  <si>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</si>
  <si>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</si>
  <si>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</si>
  <si>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</si>
  <si>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</si>
  <si>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</si>
  <si>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</si>
  <si>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</si>
  <si>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</si>
  <si>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</si>
  <si>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</si>
  <si>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</si>
  <si>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</si>
  <si>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</si>
  <si>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</si>
  <si>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</si>
  <si>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</si>
  <si>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</si>
  <si>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</si>
  <si>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</si>
  <si>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</si>
  <si>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</si>
  <si>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</si>
  <si>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</si>
  <si>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</si>
  <si>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</si>
  <si>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</si>
  <si>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</si>
  <si>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</si>
  <si>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</si>
  <si>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</si>
  <si>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</si>
  <si>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</si>
  <si>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</si>
  <si>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</si>
  <si>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</si>
  <si>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</si>
  <si>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</si>
  <si>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</si>
  <si>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</si>
  <si>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</si>
  <si>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</si>
  <si>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</si>
  <si>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</si>
  <si>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</si>
  <si>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</si>
  <si>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</si>
  <si>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</si>
  <si>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</si>
  <si>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</si>
  <si>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</si>
  <si>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</si>
  <si>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</si>
  <si>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</si>
  <si>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</si>
  <si>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</si>
  <si>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</si>
  <si>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</si>
  <si>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</si>
  <si>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</si>
  <si>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</si>
  <si>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</si>
  <si>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</si>
  <si>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</si>
  <si>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</si>
  <si>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</si>
  <si>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</si>
  <si>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</si>
  <si>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</si>
  <si>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</si>
  <si>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</si>
  <si>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</si>
  <si>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</si>
  <si>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</si>
  <si>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</si>
  <si>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</si>
  <si>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</si>
  <si>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</si>
  <si>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</si>
  <si>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</si>
  <si>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</si>
  <si>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</si>
  <si>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</si>
  <si>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</si>
  <si>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</si>
  <si>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</si>
  <si>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</si>
  <si>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</si>
  <si>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</si>
  <si>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</si>
  <si>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</si>
  <si>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</si>
  <si>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</si>
  <si>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</si>
  <si>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</si>
  <si>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</si>
  <si>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</si>
  <si>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</si>
  <si>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</si>
  <si>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</si>
  <si>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</si>
  <si>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</si>
  <si>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</si>
  <si>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</si>
  <si>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</si>
  <si>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</si>
  <si>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</si>
  <si>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</si>
  <si>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</si>
  <si>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</si>
  <si>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</si>
  <si>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</si>
  <si>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</si>
  <si>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</si>
  <si>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</si>
  <si>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</si>
  <si>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</si>
  <si>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</si>
  <si>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</si>
  <si>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</si>
  <si>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</si>
  <si>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</si>
  <si>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</si>
  <si>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</si>
  <si>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</si>
  <si>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</si>
  <si>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</si>
  <si>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</si>
  <si>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</si>
  <si>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</si>
  <si>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</si>
  <si>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</si>
  <si>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</si>
  <si>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</si>
  <si>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</si>
  <si>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</si>
  <si>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</si>
  <si>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</si>
  <si>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</si>
  <si>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</si>
  <si>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</si>
  <si>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</si>
  <si>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</si>
  <si>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</si>
  <si>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</si>
  <si>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</si>
  <si>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</si>
  <si>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</si>
  <si>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</si>
  <si>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</si>
  <si>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</si>
  <si>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</si>
  <si>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</si>
  <si>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</si>
  <si>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</si>
  <si>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</si>
  <si>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</si>
  <si>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</si>
  <si>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</si>
  <si>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</si>
  <si>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</si>
  <si>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</si>
  <si>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</si>
  <si>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</si>
  <si>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</si>
  <si>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</si>
  <si>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</si>
  <si>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</si>
  <si>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</si>
  <si>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</si>
  <si>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</si>
  <si>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</si>
  <si>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</si>
  <si>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</si>
  <si>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</si>
  <si>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</si>
  <si>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</si>
  <si>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</si>
  <si>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</si>
  <si>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</si>
  <si>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</si>
  <si>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</si>
  <si>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</si>
  <si>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</si>
  <si>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</si>
  <si>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</si>
  <si>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</si>
  <si>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</si>
  <si>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</si>
  <si>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</si>
  <si>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</si>
  <si>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</si>
  <si>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</si>
  <si>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</si>
  <si>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</si>
  <si>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</si>
  <si>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</si>
  <si>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</si>
  <si>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</si>
  <si>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</si>
  <si>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</si>
  <si>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</si>
  <si>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</si>
  <si>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</si>
  <si>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</si>
  <si>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</si>
  <si>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</si>
  <si>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</si>
  <si>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</si>
  <si>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</si>
  <si>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</si>
  <si>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</si>
  <si>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</si>
  <si>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</si>
  <si>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</si>
  <si>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</si>
  <si>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</si>
  <si>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</si>
  <si>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</si>
  <si>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</si>
  <si>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</si>
  <si>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</si>
  <si>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</si>
  <si>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</si>
  <si>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</si>
  <si>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</si>
  <si>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</si>
  <si>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</si>
  <si>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</si>
  <si>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</si>
  <si>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</si>
  <si>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</si>
  <si>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</si>
  <si>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</si>
  <si>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</si>
  <si>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</si>
  <si>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</si>
  <si>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</si>
  <si>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</si>
  <si>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</si>
  <si>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</si>
  <si>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</si>
  <si>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</si>
  <si>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</si>
  <si>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</si>
  <si>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</si>
  <si>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</si>
  <si>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</si>
  <si>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</si>
  <si>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</si>
  <si>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</si>
  <si>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</si>
  <si>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</si>
  <si>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</si>
  <si>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</si>
  <si>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</si>
  <si>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</si>
  <si>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</si>
  <si>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</si>
  <si>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</si>
  <si>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</si>
  <si>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</si>
  <si>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</si>
  <si>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</si>
  <si>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</si>
  <si>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</si>
  <si>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</si>
  <si>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</si>
  <si>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</si>
  <si>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</si>
  <si>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</si>
  <si>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</si>
  <si>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</si>
  <si>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</si>
  <si>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</si>
  <si>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</si>
  <si>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</si>
  <si>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</si>
  <si>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</si>
  <si>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</si>
  <si>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</si>
  <si>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</si>
  <si>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</si>
  <si>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</si>
  <si>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</si>
  <si>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</si>
  <si>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</si>
  <si>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</si>
  <si>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</si>
  <si>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</si>
  <si>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</si>
  <si>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</si>
  <si>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</si>
  <si>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</si>
  <si>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</si>
  <si>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</si>
  <si>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</si>
  <si>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</si>
  <si>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</si>
  <si>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</si>
  <si>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</si>
  <si>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</si>
  <si>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</si>
  <si>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</si>
  <si>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</si>
  <si>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</si>
  <si>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</si>
  <si>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</si>
  <si>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</si>
  <si>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</si>
  <si>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</si>
  <si>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</si>
  <si>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</si>
  <si>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</si>
  <si>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</si>
  <si>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</si>
  <si>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</si>
  <si>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</si>
  <si>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</si>
  <si>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</si>
  <si>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</si>
  <si>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</si>
  <si>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</si>
  <si>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</si>
  <si>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</si>
  <si>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</si>
  <si>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</si>
  <si>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</si>
  <si>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</si>
  <si>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</si>
  <si>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</si>
  <si>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</si>
  <si>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</si>
  <si>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</si>
  <si>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</si>
  <si>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</si>
  <si>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</si>
  <si>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</si>
  <si>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</si>
  <si>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</si>
  <si>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</si>
  <si>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</si>
  <si>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</si>
  <si>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</si>
  <si>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</si>
  <si>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</si>
  <si>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</si>
  <si>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</si>
  <si>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</si>
  <si>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</si>
  <si>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</si>
  <si>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</si>
  <si>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</si>
  <si>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</si>
  <si>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</si>
  <si>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</si>
  <si>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</si>
  <si>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</si>
  <si>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</si>
  <si>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</si>
  <si>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</si>
  <si>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</si>
  <si>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</si>
  <si>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</si>
  <si>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</si>
  <si>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</si>
  <si>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</si>
  <si>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</si>
  <si>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</si>
  <si>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</si>
  <si>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</si>
  <si>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</si>
  <si>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</si>
  <si>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</si>
  <si>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</si>
  <si>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</si>
  <si>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</si>
  <si>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</si>
  <si>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</si>
  <si>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</si>
  <si>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</si>
  <si>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</si>
  <si>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</si>
  <si>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</si>
  <si>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</si>
  <si>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</si>
  <si>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</si>
  <si>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</si>
  <si>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</si>
  <si>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</si>
  <si>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</si>
  <si>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</si>
  <si>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</si>
  <si>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</si>
  <si>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</si>
  <si>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</si>
  <si>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</si>
  <si>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</si>
  <si>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</si>
  <si>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</si>
  <si>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</si>
  <si>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</si>
  <si>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</si>
  <si>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</si>
  <si>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</si>
  <si>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</si>
  <si>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</si>
  <si>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</si>
  <si>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</si>
  <si>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</si>
  <si>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</si>
  <si>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</si>
  <si>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</si>
  <si>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</si>
  <si>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</si>
  <si>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</si>
  <si>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</si>
  <si>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</si>
  <si>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</si>
  <si>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</si>
  <si>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</si>
  <si>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</si>
  <si>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</si>
  <si>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</si>
  <si>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</si>
  <si>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</si>
  <si>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</si>
  <si>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</si>
  <si>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</si>
  <si>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</si>
  <si>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</si>
  <si>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</si>
  <si>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</si>
  <si>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</si>
  <si>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</si>
  <si>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</si>
  <si>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</si>
  <si>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</si>
  <si>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</si>
  <si>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</si>
  <si>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</si>
  <si>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</si>
  <si>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</si>
  <si>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</si>
  <si>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</si>
  <si>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</si>
  <si>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</si>
  <si>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</si>
  <si>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</si>
  <si>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</si>
  <si>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</si>
  <si>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</si>
  <si>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</si>
  <si>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</si>
  <si>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</si>
  <si>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</si>
  <si>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</si>
  <si>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</si>
  <si>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</si>
  <si>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</si>
  <si>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</si>
  <si>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</si>
  <si>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</si>
  <si>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</si>
  <si>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</si>
  <si>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</si>
  <si>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</si>
  <si>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</si>
  <si>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</si>
  <si>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</si>
  <si>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</si>
  <si>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</si>
  <si>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</si>
  <si>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</si>
  <si>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</si>
  <si>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</si>
  <si>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</si>
  <si>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</si>
  <si>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</si>
  <si>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</si>
  <si>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</si>
  <si>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</si>
  <si>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</si>
  <si>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</si>
  <si>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</si>
  <si>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</si>
  <si>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</si>
  <si>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</si>
  <si>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</si>
  <si>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</si>
  <si>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</si>
  <si>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</si>
  <si>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</si>
  <si>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</si>
  <si>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</si>
  <si>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</si>
  <si>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</si>
  <si>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</si>
  <si>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</si>
  <si>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</si>
  <si>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</si>
  <si>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</si>
  <si>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</si>
  <si>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</si>
  <si>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</si>
  <si>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</si>
  <si>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</si>
  <si>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</si>
  <si>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</si>
  <si>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</si>
  <si>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</si>
  <si>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</si>
  <si>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</si>
  <si>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</si>
  <si>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</si>
  <si>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</si>
  <si>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</si>
  <si>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</si>
  <si>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</si>
  <si>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</si>
  <si>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</si>
  <si>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</si>
  <si>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</si>
  <si>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</si>
  <si>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</si>
  <si>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</si>
  <si>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</si>
  <si>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</si>
  <si>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</si>
  <si>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</si>
  <si>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</si>
  <si>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</si>
  <si>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</si>
  <si>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</si>
  <si>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</si>
  <si>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</si>
  <si>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</si>
  <si>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</si>
  <si>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</si>
  <si>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</si>
  <si>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</si>
  <si>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</si>
  <si>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</si>
  <si>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</si>
  <si>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</si>
  <si>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</si>
  <si>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</si>
  <si>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</si>
  <si>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</si>
  <si>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</si>
  <si>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</si>
  <si>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</si>
  <si>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</si>
  <si>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</si>
  <si>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</si>
  <si>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</si>
  <si>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</si>
  <si>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</si>
  <si>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</si>
  <si>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</si>
  <si>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</si>
  <si>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</si>
  <si>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</si>
  <si>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</si>
  <si>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</si>
  <si>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</si>
  <si>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</si>
  <si>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</si>
  <si>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</si>
  <si>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</si>
  <si>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</si>
  <si>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</si>
  <si>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</si>
  <si>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</si>
  <si>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</si>
  <si>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</si>
  <si>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</si>
  <si>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</si>
  <si>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</si>
  <si>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</si>
  <si>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</si>
  <si>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</si>
  <si>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</si>
  <si>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</si>
  <si>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</si>
  <si>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</si>
  <si>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</si>
  <si>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</si>
  <si>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</si>
  <si>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</si>
  <si>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</si>
  <si>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</si>
  <si>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</si>
  <si>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</si>
  <si>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</si>
  <si>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</si>
  <si>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</si>
  <si>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</si>
  <si>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</si>
  <si>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</si>
  <si>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</si>
  <si>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</si>
  <si>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</si>
  <si>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</si>
  <si>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</si>
  <si>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</si>
  <si>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</si>
  <si>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</si>
  <si>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</si>
  <si>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</si>
  <si>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</si>
  <si>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</si>
  <si>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</si>
  <si>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</si>
  <si>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</si>
  <si>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</si>
  <si>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</si>
  <si>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</si>
  <si>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</si>
  <si>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</si>
  <si>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</si>
  <si>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</si>
  <si>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</si>
  <si>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</si>
  <si>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</si>
  <si>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</si>
  <si>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</si>
  <si>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</si>
  <si>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</si>
  <si>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</si>
  <si>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</si>
  <si>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</si>
  <si>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</si>
  <si>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</si>
  <si>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</si>
  <si>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</si>
  <si>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</si>
  <si>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</si>
  <si>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</si>
  <si>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</si>
  <si>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</si>
  <si>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</si>
  <si>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</si>
  <si>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</si>
  <si>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</si>
  <si>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</si>
  <si>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</si>
  <si>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</si>
  <si>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</si>
  <si>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</si>
  <si>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</si>
  <si>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</si>
  <si>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</si>
  <si>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</si>
  <si>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</si>
  <si>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</si>
  <si>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</si>
  <si>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</si>
  <si>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</si>
  <si>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</si>
  <si>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</si>
  <si>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</si>
  <si>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</si>
  <si>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</si>
  <si>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</si>
  <si>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</si>
  <si>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</si>
  <si>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</si>
  <si>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</si>
  <si>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</si>
  <si>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</si>
  <si>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</si>
  <si>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</si>
  <si>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</si>
  <si>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</si>
  <si>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</si>
  <si>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</si>
  <si>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</si>
  <si>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</si>
  <si>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</si>
  <si>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</si>
  <si>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</si>
  <si>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</si>
  <si>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</si>
  <si>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</si>
  <si>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</si>
  <si>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</si>
  <si>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</si>
  <si>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</si>
  <si>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</si>
  <si>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</si>
  <si>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</si>
  <si>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</si>
  <si>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</si>
  <si>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</si>
  <si>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</si>
  <si>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</si>
  <si>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</si>
  <si>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</si>
  <si>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</si>
  <si>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</si>
  <si>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</si>
  <si>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</si>
  <si>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</si>
  <si>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</si>
  <si>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</si>
  <si>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</si>
  <si>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</si>
  <si>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</si>
  <si>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</si>
  <si>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</si>
  <si>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</si>
  <si>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</si>
  <si>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</si>
  <si>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</si>
  <si>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</si>
  <si>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</si>
  <si>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</si>
  <si>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</si>
  <si>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</si>
  <si>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</si>
  <si>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</si>
  <si>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</si>
  <si>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</si>
  <si>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</si>
  <si>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</si>
  <si>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</si>
  <si>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</si>
  <si>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</si>
  <si>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</si>
  <si>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</si>
  <si>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</si>
  <si>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</si>
  <si>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</si>
  <si>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</si>
  <si>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</si>
  <si>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</si>
  <si>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</si>
  <si>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</si>
  <si>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</si>
  <si>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</si>
  <si>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</si>
  <si>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</si>
  <si>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</si>
  <si>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</si>
  <si>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</si>
  <si>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</si>
  <si>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</si>
  <si>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</si>
  <si>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</si>
  <si>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</si>
  <si>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</si>
  <si>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</si>
  <si>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</si>
  <si>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</si>
  <si>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</si>
  <si>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</si>
  <si>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</si>
  <si>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</si>
  <si>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</si>
  <si>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</si>
  <si>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</si>
  <si>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</si>
  <si>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</si>
  <si>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</si>
  <si>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</si>
  <si>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</si>
  <si>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</si>
  <si>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</si>
  <si>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</si>
  <si>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</si>
  <si>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</si>
  <si>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</si>
  <si>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</si>
  <si>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</si>
  <si>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</si>
  <si>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</si>
  <si>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</si>
  <si>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</si>
  <si>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</si>
  <si>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</si>
  <si>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</si>
  <si>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</si>
  <si>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</si>
  <si>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</si>
  <si>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</si>
  <si>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</si>
  <si>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</si>
  <si>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</si>
  <si>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</si>
  <si>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</si>
  <si>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</si>
  <si>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</si>
  <si>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</si>
  <si>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</si>
  <si>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</si>
  <si>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</si>
  <si>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</si>
  <si>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</si>
  <si>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</si>
  <si>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</si>
  <si>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</si>
  <si>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</si>
  <si>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</si>
  <si>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</si>
  <si>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</si>
  <si>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</si>
  <si>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</si>
  <si>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</si>
  <si>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</si>
  <si>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</si>
  <si>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</si>
  <si>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</si>
  <si>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</si>
  <si>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</si>
  <si>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</si>
  <si>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</si>
  <si>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</si>
  <si>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</si>
  <si>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</si>
  <si>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</si>
  <si>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</si>
  <si>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</si>
  <si>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</si>
  <si>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</si>
  <si>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</si>
  <si>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</si>
  <si>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</si>
  <si>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</si>
  <si>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</si>
  <si>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</si>
  <si>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</si>
  <si>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</si>
  <si>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</si>
  <si>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</si>
  <si>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</si>
  <si>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</si>
  <si>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</si>
  <si>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</si>
  <si>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</si>
  <si>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</si>
  <si>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</si>
  <si>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</si>
  <si>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</si>
  <si>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</si>
  <si>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</si>
  <si>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</si>
  <si>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</si>
  <si>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</si>
  <si>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</si>
  <si>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</si>
  <si>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</si>
  <si>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</si>
  <si>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</si>
  <si>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</si>
  <si>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</si>
  <si>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</si>
  <si>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</si>
  <si>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</si>
  <si>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</si>
  <si>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</si>
  <si>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</si>
  <si>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</si>
  <si>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</si>
  <si>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</si>
  <si>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</si>
  <si>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</si>
  <si>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</si>
  <si>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</si>
  <si>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</si>
  <si>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</si>
  <si>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</si>
  <si>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</si>
  <si>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</si>
  <si>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</si>
  <si>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</si>
  <si>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</si>
  <si>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</si>
  <si>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</si>
  <si>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</si>
  <si>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</si>
  <si>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</si>
  <si>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</si>
  <si>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</si>
  <si>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</si>
  <si>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</si>
  <si>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</si>
  <si>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</si>
  <si>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</si>
  <si>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</si>
  <si>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</si>
  <si>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</si>
  <si>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</si>
  <si>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</si>
  <si>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</si>
  <si>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</si>
  <si>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</si>
  <si>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</si>
  <si>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</si>
  <si>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</si>
  <si>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</si>
  <si>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</si>
  <si>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</si>
  <si>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</si>
  <si>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</si>
  <si>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</si>
  <si>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</si>
  <si>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</si>
  <si>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</si>
  <si>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</si>
  <si>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</si>
  <si>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</si>
  <si>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</si>
  <si>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</si>
  <si>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</si>
  <si>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</si>
  <si>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</si>
  <si>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</si>
  <si>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</si>
  <si>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</si>
  <si>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</si>
  <si>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</si>
  <si>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</si>
  <si>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</si>
  <si>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</si>
  <si>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</si>
  <si>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</si>
  <si>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</si>
  <si>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</si>
  <si>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</si>
  <si>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</si>
  <si>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</si>
  <si>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</si>
  <si>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</si>
  <si>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</si>
  <si>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</si>
  <si>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</si>
  <si>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</si>
  <si>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</si>
  <si>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</si>
  <si>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</si>
  <si>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</si>
  <si>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</si>
  <si>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</si>
  <si>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</si>
  <si>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</si>
  <si>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</si>
  <si>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</si>
  <si>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</si>
  <si>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</si>
  <si>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</si>
  <si>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</si>
  <si>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</si>
  <si>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</si>
  <si>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</si>
  <si>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</si>
  <si>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</si>
  <si>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</si>
  <si>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</si>
  <si>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</si>
  <si>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</si>
  <si>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</si>
  <si>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</si>
  <si>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</si>
  <si>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</si>
  <si>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</si>
  <si>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</si>
  <si>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</si>
  <si>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</si>
  <si>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</si>
  <si>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</si>
  <si>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</si>
  <si>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</si>
  <si>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</si>
  <si>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</si>
  <si>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</si>
  <si>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</si>
  <si>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</si>
  <si>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</si>
  <si>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</si>
  <si>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</si>
  <si>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</si>
  <si>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</si>
  <si>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</si>
  <si>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</si>
  <si>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</si>
  <si>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</si>
  <si>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</si>
  <si>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</si>
  <si>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</si>
  <si>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</si>
  <si>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</si>
  <si>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</si>
  <si>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</si>
  <si>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</si>
  <si>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</si>
  <si>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</si>
  <si>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</si>
  <si>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</si>
  <si>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</si>
  <si>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</si>
  <si>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</si>
  <si>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</si>
  <si>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</si>
  <si>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</si>
  <si>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</si>
  <si>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</si>
  <si>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</si>
  <si>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</si>
  <si>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</si>
  <si>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</si>
  <si>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</si>
  <si>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</si>
  <si>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</si>
  <si>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</si>
  <si>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</si>
  <si>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</si>
  <si>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</si>
  <si>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</si>
  <si>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</si>
  <si>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</si>
  <si>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</si>
  <si>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</si>
  <si>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</si>
  <si>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</si>
  <si>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</si>
  <si>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</si>
  <si>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</si>
  <si>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</si>
  <si>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</si>
  <si>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</si>
  <si>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</si>
  <si>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</si>
  <si>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</si>
  <si>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</si>
  <si>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</si>
  <si>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</si>
  <si>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</si>
  <si>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</si>
  <si>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</si>
  <si>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</si>
  <si>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</si>
  <si>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</si>
  <si>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</si>
  <si>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</si>
  <si>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</si>
  <si>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</si>
  <si>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</si>
  <si>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</si>
  <si>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</si>
  <si>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</si>
  <si>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</si>
  <si>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</si>
  <si>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</si>
  <si>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</si>
  <si>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</si>
  <si>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</si>
  <si>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</si>
  <si>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</si>
  <si>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</si>
  <si>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</si>
  <si>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</si>
  <si>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</si>
  <si>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</si>
  <si>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</si>
  <si>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</si>
  <si>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</si>
  <si>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</si>
  <si>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</si>
  <si>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</si>
  <si>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</si>
  <si>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</si>
  <si>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</si>
  <si>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</si>
  <si>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</si>
  <si>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</si>
  <si>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</si>
  <si>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</si>
  <si>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</si>
  <si>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</si>
  <si>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</si>
  <si>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</si>
  <si>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</si>
  <si>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</si>
  <si>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</si>
  <si>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</si>
  <si>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</si>
  <si>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</si>
  <si>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</si>
  <si>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</si>
  <si>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</si>
  <si>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</si>
  <si>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</si>
  <si>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</si>
  <si>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</si>
  <si>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</si>
  <si>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</si>
  <si>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</si>
  <si>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</si>
  <si>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</si>
  <si>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</si>
  <si>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</si>
  <si>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</si>
  <si>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</si>
  <si>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</si>
  <si>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</si>
  <si>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</si>
  <si>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</si>
  <si>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</si>
  <si>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</si>
  <si>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</si>
  <si>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</si>
  <si>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</si>
  <si>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</si>
  <si>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</si>
  <si>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</si>
  <si>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</si>
  <si>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</si>
  <si>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</si>
  <si>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</si>
  <si>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</si>
  <si>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</si>
  <si>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</si>
  <si>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</si>
  <si>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</si>
  <si>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</si>
  <si>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</si>
  <si>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</si>
  <si>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</si>
  <si>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</si>
  <si>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</si>
  <si>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</si>
  <si>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</si>
  <si>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</si>
  <si>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</si>
  <si>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</si>
  <si>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</si>
  <si>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</si>
  <si>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</si>
  <si>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</si>
  <si>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</si>
  <si>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</si>
  <si>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</si>
  <si>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</si>
  <si>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</si>
  <si>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</si>
  <si>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</si>
  <si>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</si>
  <si>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</si>
  <si>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</si>
  <si>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</si>
  <si>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</si>
  <si>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</si>
  <si>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</si>
  <si>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</si>
  <si>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</si>
  <si>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</si>
  <si>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</si>
  <si>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</si>
  <si>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</si>
  <si>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</si>
  <si>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</si>
  <si>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</si>
  <si>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</si>
  <si>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</si>
  <si>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</si>
  <si>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</si>
  <si>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</si>
  <si>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</si>
  <si>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</si>
  <si>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</si>
  <si>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</si>
  <si>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</si>
  <si>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</si>
  <si>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</si>
  <si>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</si>
  <si>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</si>
  <si>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</si>
  <si>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</si>
  <si>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</si>
  <si>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</si>
  <si>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</si>
  <si>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</si>
  <si>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</si>
  <si>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</si>
  <si>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</si>
  <si>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</si>
  <si>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</si>
  <si>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</si>
  <si>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</si>
  <si>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</si>
  <si>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</si>
  <si>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</si>
  <si>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</si>
  <si>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</si>
  <si>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</si>
  <si>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</si>
  <si>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</si>
  <si>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</si>
  <si>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</si>
  <si>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</si>
  <si>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</si>
  <si>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</si>
  <si>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</si>
  <si>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</si>
  <si>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</si>
  <si>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</si>
  <si>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</si>
  <si>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</si>
  <si>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</si>
  <si>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</si>
  <si>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</si>
  <si>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</si>
  <si>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</si>
  <si>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</si>
  <si>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</si>
  <si>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</si>
  <si>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</si>
  <si>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</si>
  <si>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</si>
  <si>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</si>
  <si>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</si>
  <si>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</si>
  <si>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</si>
  <si>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</si>
  <si>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</si>
  <si>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</si>
  <si>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</si>
  <si>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</si>
  <si>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</si>
  <si>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</si>
  <si>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</si>
  <si>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</si>
  <si>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</si>
  <si>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</si>
  <si>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</si>
  <si>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</si>
  <si>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</si>
  <si>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</si>
  <si>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</si>
  <si>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</si>
  <si>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</si>
  <si>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</si>
  <si>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</si>
  <si>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</si>
  <si>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</si>
  <si>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</si>
  <si>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</si>
  <si>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</si>
  <si>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</si>
  <si>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</si>
  <si>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</si>
  <si>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</si>
  <si>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</si>
  <si>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</si>
  <si>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</si>
  <si>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</si>
  <si>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</si>
  <si>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</si>
  <si>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</si>
  <si>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</si>
  <si>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</si>
  <si>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</si>
  <si>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</si>
  <si>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</si>
  <si>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</si>
  <si>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</si>
  <si>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</si>
  <si>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</si>
  <si>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</si>
  <si>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</si>
  <si>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</si>
  <si>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</si>
  <si>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</si>
  <si>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</si>
  <si>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</si>
  <si>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</si>
  <si>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</si>
  <si>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</si>
  <si>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</si>
  <si>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</si>
  <si>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</si>
  <si>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</si>
  <si>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</si>
  <si>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</si>
  <si>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</si>
  <si>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</si>
  <si>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</si>
  <si>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</si>
  <si>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</si>
  <si>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</si>
  <si>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</si>
  <si>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</si>
  <si>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</si>
  <si>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</si>
  <si>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</si>
  <si>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</si>
  <si>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</si>
  <si>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</si>
  <si>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</si>
  <si>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</si>
  <si>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</si>
  <si>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</si>
  <si>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</si>
  <si>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</si>
  <si>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</si>
  <si>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</si>
  <si>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</si>
  <si>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</si>
  <si>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</si>
  <si>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</si>
  <si>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</si>
  <si>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</si>
  <si>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</si>
  <si>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</si>
  <si>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</si>
  <si>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</si>
  <si>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</si>
  <si>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</si>
  <si>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</si>
  <si>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</si>
  <si>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</si>
  <si>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</si>
  <si>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</si>
  <si>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</si>
  <si>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</si>
  <si>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</si>
  <si>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</si>
  <si>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</si>
  <si>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</si>
  <si>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</si>
  <si>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</si>
  <si>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</si>
  <si>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</si>
  <si>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</si>
  <si>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</si>
  <si>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</si>
  <si>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</si>
  <si>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</si>
  <si>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</si>
  <si>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</si>
  <si>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</si>
  <si>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</si>
  <si>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</si>
  <si>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</si>
  <si>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</si>
  <si>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</si>
  <si>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</si>
  <si>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</si>
  <si>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</si>
  <si>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</si>
  <si>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</si>
  <si>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</si>
  <si>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</si>
  <si>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</si>
  <si>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</si>
  <si>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</si>
  <si>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</si>
  <si>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</si>
  <si>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</si>
  <si>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</si>
  <si>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</si>
  <si>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</si>
  <si>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</si>
  <si>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</si>
  <si>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</si>
  <si>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</si>
  <si>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</si>
  <si>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</si>
  <si>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</si>
  <si>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</si>
  <si>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</si>
  <si>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</si>
  <si>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</si>
  <si>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</si>
  <si>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</si>
  <si>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</si>
  <si>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</si>
  <si>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</si>
  <si>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</si>
  <si>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</si>
  <si>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</si>
  <si>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</si>
  <si>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</si>
  <si>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</si>
  <si>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</si>
  <si>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</si>
  <si>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</si>
  <si>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</si>
  <si>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</si>
  <si>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</si>
  <si>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</si>
  <si>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</si>
  <si>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</si>
  <si>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</si>
  <si>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</si>
  <si>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</si>
  <si>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</si>
  <si>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</si>
  <si>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</si>
  <si>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</si>
  <si>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</si>
  <si>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</si>
  <si>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</si>
  <si>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</si>
  <si>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</si>
  <si>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</si>
  <si>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</si>
  <si>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</si>
  <si>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</si>
  <si>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</si>
  <si>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</si>
  <si>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</si>
  <si>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</si>
  <si>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</si>
  <si>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</si>
  <si>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</si>
  <si>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</si>
  <si>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</si>
  <si>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</si>
  <si>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</si>
  <si>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</si>
  <si>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</si>
  <si>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</si>
  <si>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</si>
  <si>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</si>
  <si>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</si>
  <si>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</si>
  <si>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</si>
  <si>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</si>
  <si>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</si>
  <si>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</si>
  <si>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</si>
  <si>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</si>
  <si>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</si>
  <si>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</si>
  <si>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</si>
  <si>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</si>
  <si>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</si>
  <si>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</si>
  <si>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</si>
  <si>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</si>
  <si>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</si>
  <si>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</si>
  <si>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</si>
  <si>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</si>
  <si>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</si>
  <si>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</si>
  <si>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</si>
  <si>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</si>
  <si>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</si>
  <si>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</si>
  <si>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</si>
  <si>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</si>
  <si>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</si>
  <si>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</si>
  <si>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</si>
  <si>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</si>
  <si>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</si>
  <si>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</si>
  <si>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</si>
  <si>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</si>
  <si>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</si>
  <si>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</si>
  <si>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</si>
  <si>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</si>
  <si>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</si>
  <si>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</si>
  <si>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</si>
  <si>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</si>
  <si>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</si>
  <si>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</si>
  <si>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</si>
  <si>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</si>
  <si>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</si>
  <si>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</si>
  <si>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</si>
  <si>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</si>
  <si>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</si>
  <si>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</si>
  <si>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</si>
  <si>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</si>
  <si>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</si>
  <si>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</si>
  <si>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</si>
  <si>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</si>
  <si>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</si>
  <si>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</si>
  <si>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</si>
  <si>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</si>
  <si>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</si>
  <si>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</si>
  <si>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</si>
  <si>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</si>
  <si>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</si>
  <si>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</si>
  <si>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</si>
  <si>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</si>
  <si>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</si>
  <si>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</si>
  <si>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</si>
  <si>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</si>
  <si>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</si>
  <si>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</si>
  <si>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</si>
  <si>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</si>
  <si>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</si>
  <si>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</si>
  <si>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</si>
  <si>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</si>
  <si>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</si>
  <si>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</si>
  <si>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</si>
  <si>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</si>
  <si>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</si>
  <si>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</si>
  <si>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</si>
  <si>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</si>
  <si>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</si>
  <si>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</si>
  <si>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</si>
  <si>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</si>
  <si>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</si>
  <si>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</si>
  <si>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</si>
  <si>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</si>
  <si>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</si>
  <si>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</si>
  <si>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</si>
  <si>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</si>
  <si>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</si>
  <si>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</si>
  <si>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</si>
  <si>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</si>
  <si>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</si>
  <si>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</si>
  <si>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</si>
  <si>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</si>
  <si>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</si>
  <si>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</si>
  <si>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</si>
  <si>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</si>
  <si>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</si>
  <si>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</si>
  <si>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</si>
  <si>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</si>
  <si>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</si>
  <si>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</si>
  <si>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</si>
  <si>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</si>
  <si>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</si>
  <si>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</si>
  <si>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</si>
  <si>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</si>
  <si>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</si>
  <si>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</si>
  <si>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</si>
  <si>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</si>
  <si>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</si>
  <si>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</si>
  <si>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</si>
  <si>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</si>
  <si>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</si>
  <si>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</si>
  <si>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</si>
  <si>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</si>
  <si>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</si>
  <si>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</si>
  <si>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</si>
  <si>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</si>
  <si>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</si>
  <si>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</si>
  <si>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</si>
  <si>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</si>
  <si>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</si>
  <si>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</si>
  <si>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</si>
  <si>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</si>
  <si>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</si>
  <si>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</si>
  <si>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</si>
  <si>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</si>
  <si>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</si>
  <si>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</si>
  <si>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</si>
  <si>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</si>
  <si>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</si>
  <si>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</si>
  <si>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</si>
  <si>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</si>
  <si>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</si>
  <si>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</si>
  <si>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</si>
  <si>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</si>
  <si>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</si>
  <si>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</si>
  <si>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</si>
  <si>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</si>
  <si>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</si>
  <si>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</si>
  <si>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</si>
  <si>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</si>
  <si>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</si>
  <si>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</si>
  <si>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</si>
  <si>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</si>
  <si>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</si>
  <si>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</si>
  <si>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</si>
  <si>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</si>
  <si>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</si>
  <si>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</si>
  <si>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</si>
  <si>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</si>
  <si>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</si>
  <si>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</si>
  <si>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</si>
  <si>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</si>
  <si>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</si>
  <si>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</si>
  <si>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</si>
  <si>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</si>
  <si>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</si>
  <si>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</si>
  <si>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</si>
  <si>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</si>
  <si>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</si>
  <si>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</si>
  <si>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</si>
  <si>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</si>
  <si>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</si>
  <si>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</si>
  <si>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</si>
  <si>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</si>
  <si>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</si>
  <si>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</si>
  <si>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</si>
  <si>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</si>
  <si>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</si>
  <si>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</si>
  <si>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</si>
  <si>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</si>
  <si>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</si>
  <si>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</si>
  <si>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</si>
  <si>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</si>
  <si>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</si>
  <si>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</si>
  <si>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</si>
  <si>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</si>
  <si>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</si>
  <si>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</si>
  <si>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</si>
  <si>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</si>
  <si>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</si>
  <si>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</si>
  <si>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</si>
  <si>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</si>
  <si>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</si>
  <si>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</si>
  <si>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</si>
  <si>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</si>
  <si>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</si>
  <si>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</si>
  <si>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</si>
  <si>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</si>
  <si>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</si>
  <si>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</si>
  <si>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</si>
  <si>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</si>
  <si>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</si>
  <si>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</si>
  <si>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</si>
  <si>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</si>
  <si>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</si>
  <si>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</si>
  <si>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</si>
  <si>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</si>
  <si>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</si>
  <si>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</si>
  <si>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</si>
  <si>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</si>
  <si>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</si>
  <si>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</si>
  <si>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</si>
  <si>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</si>
  <si>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</si>
  <si>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</si>
  <si>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</si>
  <si>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</si>
  <si>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</si>
  <si>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</si>
  <si>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</si>
  <si>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</si>
  <si>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</si>
  <si>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</si>
  <si>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</si>
  <si>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</si>
  <si>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</si>
  <si>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</si>
  <si>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</si>
  <si>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</si>
  <si>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</si>
  <si>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</si>
  <si>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</si>
  <si>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</si>
  <si>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</si>
  <si>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</si>
  <si>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</si>
  <si>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</si>
  <si>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</si>
  <si>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</si>
  <si>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</si>
  <si>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</si>
  <si>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</si>
  <si>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</si>
  <si>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</si>
  <si>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</si>
  <si>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</si>
  <si>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</si>
  <si>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</si>
  <si>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</si>
  <si>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</si>
  <si>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</si>
  <si>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</si>
  <si>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</si>
  <si>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</si>
  <si>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</si>
  <si>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</si>
  <si>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</si>
  <si>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</si>
  <si>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</si>
  <si>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</si>
  <si>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</si>
  <si>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</si>
  <si>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</si>
  <si>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</si>
  <si>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</si>
  <si>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</si>
  <si>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</si>
  <si>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</si>
  <si>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</si>
  <si>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</si>
  <si>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</si>
  <si>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</si>
  <si>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</si>
  <si>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</si>
  <si>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</si>
  <si>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</si>
  <si>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</si>
  <si>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</si>
  <si>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</si>
  <si>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</si>
  <si>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</si>
  <si>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</si>
  <si>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</si>
  <si>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</si>
  <si>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</si>
  <si>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</si>
  <si>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</si>
  <si>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</si>
  <si>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</si>
  <si>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</si>
  <si>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</si>
  <si>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</si>
  <si>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</si>
  <si>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</si>
  <si>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</si>
  <si>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</si>
  <si>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</si>
  <si>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</si>
  <si>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</si>
  <si>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</si>
  <si>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</si>
  <si>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</si>
  <si>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</si>
  <si>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</si>
  <si>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</si>
  <si>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</si>
  <si>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</si>
  <si>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</si>
  <si>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</si>
  <si>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</si>
  <si>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</si>
  <si>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</si>
  <si>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</si>
  <si>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</si>
  <si>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</si>
  <si>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</si>
  <si>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</si>
  <si>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</si>
  <si>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</si>
  <si>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</si>
  <si>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</si>
  <si>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</si>
  <si>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</si>
  <si>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</si>
  <si>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</si>
  <si>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</si>
  <si>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</si>
  <si>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</si>
  <si>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</si>
  <si>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</si>
  <si>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</si>
  <si>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</si>
  <si>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</si>
  <si>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</si>
  <si>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</si>
  <si>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</si>
  <si>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</si>
  <si>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</si>
  <si>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</si>
  <si>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</si>
  <si>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</si>
  <si>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</si>
  <si>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</si>
  <si>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</si>
  <si>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</si>
  <si>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</si>
  <si>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</si>
  <si>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</si>
  <si>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</si>
  <si>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</si>
  <si>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</si>
  <si>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</si>
  <si>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</si>
  <si>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</si>
  <si>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</si>
  <si>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</si>
  <si>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</si>
  <si>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</si>
  <si>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</si>
  <si>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</si>
  <si>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</si>
  <si>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</si>
  <si>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</si>
  <si>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</si>
  <si>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</si>
  <si>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</si>
  <si>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</si>
  <si>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</si>
  <si>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</si>
  <si>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</si>
  <si>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</si>
  <si>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</si>
  <si>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</si>
  <si>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</si>
  <si>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</si>
  <si>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</si>
  <si>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</si>
  <si>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</si>
  <si>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</si>
  <si>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</si>
  <si>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</si>
  <si>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</si>
  <si>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</si>
  <si>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</si>
  <si>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</si>
  <si>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</si>
  <si>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</si>
  <si>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</si>
  <si>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</si>
  <si>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</si>
  <si>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</si>
  <si>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</si>
  <si>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</si>
  <si>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</si>
  <si>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</si>
  <si>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</si>
  <si>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</si>
  <si>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</si>
  <si>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</si>
  <si>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</si>
  <si>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</si>
  <si>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</si>
  <si>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</si>
  <si>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</si>
  <si>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</si>
  <si>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</si>
  <si>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</si>
  <si>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</si>
  <si>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</si>
  <si>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</si>
  <si>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</si>
  <si>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</si>
  <si>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</si>
  <si>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</si>
  <si>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</si>
  <si>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</si>
  <si>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</si>
  <si>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</si>
  <si>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</si>
  <si>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</si>
  <si>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</si>
  <si>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</si>
  <si>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</si>
  <si>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</si>
  <si>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</si>
  <si>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</si>
  <si>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</si>
  <si>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</si>
  <si>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</si>
  <si>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</si>
  <si>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</si>
  <si>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</si>
  <si>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</si>
  <si>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</si>
  <si>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</si>
  <si>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</si>
  <si>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</si>
  <si>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</si>
  <si>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</si>
  <si>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</si>
  <si>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</si>
  <si>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</si>
  <si>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</si>
  <si>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</si>
  <si>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</si>
  <si>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</si>
  <si>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</si>
  <si>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</si>
  <si>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</si>
  <si>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</si>
  <si>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</si>
  <si>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</si>
  <si>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</si>
  <si>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</si>
  <si>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</si>
  <si>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</si>
  <si>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</si>
  <si>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</si>
  <si>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</si>
  <si>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</si>
  <si>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</si>
  <si>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</si>
  <si>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</si>
  <si>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</si>
  <si>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</si>
  <si>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</si>
  <si>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</si>
  <si>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</si>
  <si>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</si>
  <si>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</si>
  <si>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</si>
  <si>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</si>
  <si>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</si>
  <si>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</si>
  <si>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</si>
  <si>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</si>
  <si>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</si>
  <si>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</si>
  <si>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</si>
  <si>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</si>
  <si>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</si>
  <si>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</si>
  <si>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</si>
  <si>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</si>
  <si>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</si>
  <si>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</si>
  <si>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</si>
  <si>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</si>
  <si>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</si>
  <si>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</si>
  <si>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</si>
  <si>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</si>
  <si>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</si>
  <si>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</si>
  <si>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</si>
  <si>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</si>
  <si>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</si>
  <si>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</si>
  <si>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</si>
  <si>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</si>
  <si>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</si>
  <si>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</si>
  <si>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</si>
  <si>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</si>
  <si>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</si>
  <si>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</si>
  <si>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</si>
  <si>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</si>
  <si>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</si>
  <si>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</si>
  <si>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</si>
  <si>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</si>
  <si>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</si>
  <si>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</si>
  <si>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</si>
  <si>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</si>
  <si>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</si>
  <si>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</si>
  <si>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</si>
  <si>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</si>
  <si>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</si>
  <si>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</si>
  <si>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</si>
  <si>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</si>
  <si>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</si>
  <si>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</si>
  <si>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</si>
  <si>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</si>
  <si>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</si>
  <si>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</si>
  <si>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</si>
  <si>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</si>
  <si>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</si>
  <si>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</si>
  <si>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</si>
  <si>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</si>
  <si>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</si>
  <si>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</si>
  <si>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</si>
  <si>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</si>
  <si>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</si>
  <si>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</si>
  <si>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</si>
  <si>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</si>
  <si>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</si>
  <si>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</si>
  <si>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</si>
  <si>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</si>
  <si>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</si>
  <si>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</si>
  <si>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</si>
  <si>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</si>
  <si>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</si>
  <si>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</si>
  <si>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</si>
  <si>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</si>
  <si>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</si>
  <si>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</si>
  <si>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</si>
  <si>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</si>
  <si>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</si>
  <si>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</si>
  <si>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</si>
  <si>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</si>
  <si>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</si>
  <si>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</si>
  <si>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</si>
  <si>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</si>
  <si>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</si>
  <si>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</si>
  <si>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</si>
  <si>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</si>
  <si>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</si>
  <si>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</si>
  <si>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</si>
  <si>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</si>
  <si>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</si>
  <si>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</si>
  <si>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</si>
  <si>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</si>
  <si>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</si>
  <si>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</si>
  <si>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</si>
  <si>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</si>
  <si>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</si>
  <si>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</si>
  <si>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</si>
  <si>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</si>
  <si>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</si>
  <si>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</si>
  <si>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</si>
  <si>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</si>
  <si>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</si>
  <si>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</si>
  <si>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</si>
  <si>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</si>
  <si>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</si>
  <si>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</si>
  <si>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</si>
  <si>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</si>
  <si>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</si>
  <si>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</si>
  <si>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</si>
  <si>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</si>
  <si>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</si>
  <si>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</si>
  <si>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</si>
  <si>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</si>
  <si>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</si>
  <si>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</si>
  <si>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</si>
  <si>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</si>
  <si>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</si>
  <si>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</si>
  <si>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</si>
  <si>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</si>
  <si>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</si>
  <si>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</si>
  <si>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</si>
  <si>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</si>
  <si>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</si>
  <si>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</si>
  <si>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</si>
  <si>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</si>
  <si>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</si>
  <si>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</si>
  <si>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</si>
  <si>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</si>
  <si>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</si>
  <si>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</si>
  <si>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</si>
  <si>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</si>
  <si>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</si>
  <si>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</si>
  <si>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</si>
  <si>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</si>
  <si>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</si>
  <si>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</si>
  <si>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</si>
  <si>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</si>
  <si>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</si>
  <si>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</si>
  <si>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</si>
  <si>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</si>
  <si>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</si>
  <si>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</si>
  <si>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</si>
  <si>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</si>
  <si>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</si>
  <si>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</si>
  <si>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</si>
  <si>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</si>
  <si>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</si>
  <si>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</si>
  <si>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</si>
  <si>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</si>
  <si>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</si>
  <si>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</si>
  <si>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</si>
  <si>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</si>
  <si>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</si>
  <si>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</si>
  <si>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</si>
  <si>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</si>
  <si>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</si>
  <si>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</si>
  <si>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</si>
  <si>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</si>
  <si>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</si>
  <si>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</si>
  <si>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</si>
  <si>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</si>
  <si>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</si>
  <si>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</si>
  <si>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</si>
  <si>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</si>
  <si>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</si>
  <si>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</si>
  <si>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</si>
  <si>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</si>
  <si>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</si>
  <si>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</si>
  <si>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</si>
  <si>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</si>
  <si>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</si>
  <si>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</si>
  <si>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</si>
  <si>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</si>
  <si>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</si>
  <si>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</si>
  <si>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</si>
  <si>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</si>
  <si>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</si>
  <si>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</si>
  <si>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</si>
  <si>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</si>
  <si>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</si>
  <si>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</si>
  <si>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</si>
  <si>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</si>
  <si>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</si>
  <si>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</si>
  <si>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</si>
  <si>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</si>
  <si>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</si>
  <si>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</si>
  <si>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</si>
  <si>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</si>
  <si>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</si>
  <si>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</si>
  <si>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</si>
  <si>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</si>
  <si>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</si>
  <si>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</si>
  <si>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</si>
  <si>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</si>
  <si>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</si>
  <si>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</si>
  <si>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</si>
  <si>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</si>
  <si>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</si>
  <si>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</si>
  <si>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</si>
  <si>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</si>
  <si>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</si>
  <si>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</si>
  <si>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</si>
  <si>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</si>
  <si>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</si>
  <si>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</si>
  <si>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</si>
  <si>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</si>
  <si>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</si>
  <si>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</si>
  <si>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</si>
  <si>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</si>
  <si>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</si>
  <si>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</si>
  <si>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</si>
  <si>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</si>
  <si>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</si>
  <si>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</si>
  <si>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</si>
  <si>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</si>
  <si>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</si>
  <si>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</si>
  <si>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</si>
  <si>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</si>
  <si>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</si>
  <si>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</si>
  <si>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</si>
  <si>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</si>
  <si>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</si>
  <si>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</si>
  <si>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</si>
  <si>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</si>
  <si>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</si>
  <si>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</si>
  <si>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</si>
  <si>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</si>
  <si>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</si>
  <si>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</si>
  <si>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</si>
  <si>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</si>
  <si>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</si>
  <si>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</si>
  <si>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</si>
  <si>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</si>
  <si>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</si>
  <si>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</si>
  <si>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</si>
  <si>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</si>
  <si>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</si>
  <si>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</si>
  <si>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</si>
  <si>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</si>
  <si>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</si>
  <si>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</si>
  <si>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</si>
  <si>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</si>
  <si>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</si>
  <si>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</si>
  <si>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</si>
  <si>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</si>
  <si>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</si>
  <si>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</si>
  <si>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</si>
  <si>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</si>
  <si>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</si>
  <si>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</si>
  <si>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</si>
  <si>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</si>
  <si>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</si>
  <si>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</si>
  <si>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</si>
  <si>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</si>
  <si>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</si>
  <si>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</si>
  <si>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</si>
  <si>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</si>
  <si>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</si>
  <si>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</si>
  <si>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</si>
  <si>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</si>
  <si>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</si>
  <si>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</si>
  <si>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</si>
  <si>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</si>
  <si>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</si>
  <si>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</si>
  <si>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</si>
  <si>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</si>
  <si>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</si>
  <si>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</si>
  <si>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</si>
  <si>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</si>
  <si>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</si>
  <si>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</si>
  <si>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</si>
  <si>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</si>
  <si>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</si>
  <si>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</si>
  <si>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</si>
  <si>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</si>
  <si>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</si>
  <si>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</si>
  <si>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</si>
  <si>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</si>
  <si>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</si>
  <si>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</si>
  <si>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</si>
  <si>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</si>
  <si>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</si>
  <si>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</si>
  <si>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</si>
  <si>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</si>
  <si>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</si>
  <si>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</si>
  <si>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</si>
  <si>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</si>
  <si>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</si>
  <si>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</si>
  <si>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</si>
  <si>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</si>
  <si>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</si>
  <si>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</si>
  <si>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</si>
  <si>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</si>
  <si>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</si>
  <si>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</si>
  <si>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</si>
  <si>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</si>
  <si>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</si>
  <si>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</si>
  <si>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</si>
  <si>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</si>
  <si>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</si>
  <si>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</si>
  <si>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</si>
  <si>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</si>
  <si>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</si>
  <si>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</si>
  <si>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</si>
  <si>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</si>
  <si>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</si>
  <si>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</si>
  <si>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</si>
  <si>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</si>
  <si>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</si>
  <si>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</si>
  <si>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</si>
  <si>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</si>
  <si>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</si>
  <si>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</si>
  <si>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</si>
  <si>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</si>
  <si>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</si>
  <si>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</si>
  <si>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</si>
  <si>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</si>
  <si>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</si>
  <si>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</si>
  <si>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</si>
  <si>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</si>
  <si>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</si>
  <si>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</si>
  <si>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</si>
  <si>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</si>
  <si>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</si>
  <si>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</si>
  <si>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</si>
  <si>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</si>
  <si>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</si>
  <si>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</si>
  <si>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</si>
  <si>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</si>
  <si>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</si>
  <si>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</si>
  <si>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</si>
  <si>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</si>
  <si>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</si>
  <si>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</si>
  <si>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</si>
  <si>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</si>
  <si>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</si>
  <si>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</si>
  <si>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</si>
  <si>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</si>
  <si>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</si>
  <si>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</si>
  <si>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</si>
  <si>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</si>
  <si>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</si>
  <si>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</si>
  <si>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</si>
  <si>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</si>
  <si>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</si>
  <si>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</si>
  <si>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</si>
  <si>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</si>
  <si>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</si>
  <si>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</si>
  <si>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</si>
  <si>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</si>
  <si>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</si>
  <si>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</si>
  <si>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</si>
  <si>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</si>
  <si>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</si>
  <si>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</si>
  <si>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</si>
  <si>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</si>
  <si>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</si>
  <si>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</si>
  <si>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</si>
  <si>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</si>
  <si>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</si>
  <si>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</si>
  <si>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</si>
  <si>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</si>
  <si>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</si>
  <si>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</si>
  <si>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</si>
  <si>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</si>
  <si>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</si>
  <si>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</si>
  <si>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</si>
  <si>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</si>
  <si>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</si>
  <si>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</si>
  <si>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</si>
  <si>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</si>
  <si>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</si>
  <si>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</si>
  <si>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</si>
  <si>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</si>
  <si>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</si>
  <si>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</si>
  <si>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</si>
  <si>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</si>
  <si>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</si>
  <si>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</si>
  <si>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</si>
  <si>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</si>
  <si>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</si>
  <si>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</si>
  <si>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</si>
  <si>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</si>
  <si>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</si>
  <si>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</si>
  <si>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</si>
  <si>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</si>
  <si>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</si>
  <si>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</si>
  <si>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</si>
  <si>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</si>
  <si>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</si>
  <si>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</si>
  <si>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</si>
  <si>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</si>
  <si>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</si>
  <si>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</si>
  <si>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</si>
  <si>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</si>
  <si>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</si>
  <si>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</si>
  <si>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</si>
  <si>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</si>
  <si>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</si>
  <si>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</si>
  <si>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</si>
  <si>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</si>
  <si>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</si>
  <si>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</si>
  <si>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</si>
  <si>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</si>
  <si>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</si>
  <si>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</si>
  <si>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</si>
  <si>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</si>
  <si>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</si>
  <si>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</si>
  <si>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</si>
  <si>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</si>
  <si>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</si>
  <si>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</si>
  <si>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</si>
  <si>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</si>
  <si>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</si>
  <si>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</si>
  <si>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</si>
  <si>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</si>
  <si>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</si>
  <si>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</si>
  <si>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</si>
  <si>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</si>
  <si>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</si>
  <si>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</si>
  <si>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</si>
  <si>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</si>
  <si>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</si>
  <si>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</si>
  <si>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</si>
  <si>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</si>
  <si>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</si>
  <si>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</si>
  <si>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</si>
  <si>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</si>
  <si>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</si>
  <si>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</si>
  <si>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</si>
  <si>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</si>
  <si>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</si>
  <si>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</si>
  <si>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</si>
  <si>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</si>
  <si>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</si>
  <si>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</si>
  <si>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</si>
  <si>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</si>
  <si>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</si>
  <si>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</si>
  <si>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</si>
  <si>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</si>
  <si>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</si>
  <si>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</si>
  <si>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</si>
  <si>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</si>
  <si>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</si>
  <si>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</si>
  <si>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</si>
  <si>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</si>
  <si>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</si>
  <si>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</si>
  <si>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</si>
  <si>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</si>
  <si>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</si>
  <si>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</si>
  <si>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</si>
  <si>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</si>
  <si>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</si>
  <si>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</si>
  <si>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</si>
  <si>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</si>
  <si>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</si>
  <si>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</si>
  <si>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</si>
  <si>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</si>
  <si>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</si>
  <si>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</si>
  <si>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</si>
  <si>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</si>
  <si>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</si>
  <si>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</si>
  <si>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</si>
  <si>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</si>
  <si>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</si>
  <si>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</si>
  <si>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</si>
  <si>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</si>
  <si>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</si>
  <si>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</si>
  <si>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</si>
  <si>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</si>
  <si>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</si>
  <si>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</si>
  <si>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</si>
  <si>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</si>
  <si>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</si>
  <si>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</si>
  <si>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</si>
  <si>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</si>
  <si>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</si>
  <si>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</si>
  <si>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</si>
  <si>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</si>
  <si>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</si>
  <si>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</si>
  <si>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</si>
  <si>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</si>
  <si>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</si>
  <si>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</si>
  <si>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</si>
  <si>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</si>
  <si>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</si>
  <si>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</si>
  <si>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</si>
  <si>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</si>
  <si>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</si>
  <si>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</si>
  <si>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</si>
  <si>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</si>
  <si>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</si>
  <si>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</si>
  <si>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</si>
  <si>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</si>
  <si>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</si>
  <si>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</si>
  <si>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</si>
  <si>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</si>
  <si>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</si>
  <si>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</si>
  <si>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</si>
  <si>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</si>
  <si>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</si>
  <si>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</si>
  <si>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</si>
  <si>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</si>
  <si>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</si>
  <si>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</si>
  <si>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</si>
  <si>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</si>
  <si>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</si>
  <si>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</si>
  <si>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</si>
  <si>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</si>
  <si>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</si>
  <si>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</si>
  <si>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</si>
  <si>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</si>
  <si>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</si>
  <si>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</si>
  <si>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</si>
  <si>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</si>
  <si>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</si>
  <si>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</si>
  <si>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</si>
  <si>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</si>
  <si>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</si>
  <si>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</si>
  <si>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</si>
  <si>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</si>
  <si>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</si>
  <si>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</si>
  <si>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</si>
  <si>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</si>
  <si>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</si>
  <si>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</si>
  <si>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</si>
  <si>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</si>
  <si>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</si>
  <si>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</si>
  <si>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</si>
  <si>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</si>
  <si>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</si>
  <si>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</si>
  <si>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</si>
  <si>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</si>
  <si>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</si>
  <si>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</si>
  <si>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</si>
  <si>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</si>
  <si>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</si>
  <si>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</si>
  <si>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</si>
  <si>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</si>
  <si>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</si>
  <si>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</si>
  <si>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</si>
  <si>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</si>
  <si>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</si>
  <si>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</si>
  <si>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</si>
  <si>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</si>
  <si>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</si>
  <si>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</si>
  <si>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</si>
  <si>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</si>
  <si>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</si>
  <si>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</si>
  <si>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</si>
  <si>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</si>
  <si>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</si>
  <si>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</si>
  <si>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</si>
  <si>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</si>
  <si>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</si>
  <si>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</si>
  <si>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</si>
  <si>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</si>
  <si>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</si>
  <si>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</si>
  <si>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</si>
  <si>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</si>
  <si>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</si>
  <si>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</si>
  <si>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</si>
  <si>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</si>
  <si>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</si>
  <si>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</si>
  <si>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</si>
  <si>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</si>
  <si>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</si>
  <si>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</si>
  <si>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</si>
  <si>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</si>
  <si>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</si>
  <si>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</si>
  <si>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</si>
  <si>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</si>
  <si>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</si>
  <si>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</si>
  <si>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</si>
  <si>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</si>
  <si>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</si>
  <si>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</si>
  <si>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</si>
  <si>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</si>
  <si>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</si>
  <si>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</si>
  <si>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</si>
  <si>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</si>
  <si>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</si>
  <si>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</si>
  <si>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</si>
  <si>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</si>
  <si>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</si>
  <si>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</si>
  <si>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</si>
  <si>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</si>
  <si>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</si>
  <si>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</si>
  <si>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</si>
  <si>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</si>
  <si>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</si>
  <si>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</si>
  <si>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</si>
  <si>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</si>
  <si>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</si>
  <si>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</si>
  <si>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</si>
  <si>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</si>
  <si>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</si>
  <si>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</si>
  <si>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</si>
  <si>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</si>
  <si>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</si>
  <si>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</si>
  <si>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</si>
  <si>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</si>
  <si>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</si>
  <si>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</si>
  <si>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</si>
  <si>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</si>
  <si>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</si>
  <si>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</si>
  <si>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</si>
  <si>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</si>
  <si>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</si>
  <si>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</si>
  <si>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</si>
  <si>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</si>
  <si>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</si>
  <si>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</si>
  <si>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</si>
  <si>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</si>
  <si>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</si>
  <si>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</si>
  <si>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</si>
  <si>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</si>
  <si>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</si>
  <si>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</si>
  <si>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</si>
  <si>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</si>
  <si>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</si>
  <si>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</si>
  <si>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</si>
  <si>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</si>
  <si>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</si>
  <si>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</si>
  <si>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</si>
  <si>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</si>
  <si>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</si>
  <si>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</si>
  <si>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</si>
  <si>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</si>
  <si>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</si>
  <si>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</si>
  <si>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</si>
  <si>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</si>
  <si>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</si>
  <si>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</si>
  <si>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</si>
  <si>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</si>
  <si>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</si>
  <si>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</si>
  <si>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</si>
  <si>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</si>
  <si>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</si>
  <si>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</si>
  <si>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</si>
  <si>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</si>
  <si>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</si>
  <si>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</si>
  <si>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</si>
  <si>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</si>
  <si>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</si>
  <si>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</si>
  <si>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</si>
  <si>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</si>
  <si>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</si>
  <si>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</si>
  <si>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</si>
  <si>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</si>
  <si>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</si>
  <si>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</si>
  <si>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</si>
  <si>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</si>
  <si>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</si>
  <si>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</si>
  <si>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</si>
  <si>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</si>
  <si>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</si>
  <si>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</si>
  <si>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</si>
  <si>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</si>
  <si>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</si>
  <si>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</si>
  <si>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</si>
  <si>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</si>
  <si>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</si>
  <si>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</si>
  <si>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</si>
  <si>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</si>
  <si>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</si>
  <si>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</si>
  <si>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</si>
  <si>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</si>
  <si>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</si>
  <si>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</si>
  <si>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</si>
  <si>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</si>
  <si>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</si>
  <si>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</si>
  <si>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</si>
  <si>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</si>
  <si>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</si>
  <si>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</si>
  <si>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</si>
  <si>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</si>
  <si>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</si>
  <si>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</si>
  <si>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</si>
  <si>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</si>
  <si>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</si>
  <si>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</si>
  <si>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</si>
  <si>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</si>
  <si>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</si>
  <si>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</si>
  <si>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</si>
  <si>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</si>
  <si>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</si>
  <si>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</si>
  <si>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</si>
  <si>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</si>
  <si>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</si>
  <si>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</si>
  <si>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</si>
  <si>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</si>
  <si>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</si>
  <si>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</si>
  <si>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</si>
  <si>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</si>
  <si>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</si>
  <si>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</si>
  <si>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</si>
  <si>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</si>
  <si>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</si>
  <si>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</si>
  <si>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</si>
  <si>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</si>
  <si>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</si>
  <si>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</si>
  <si>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</si>
  <si>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</si>
  <si>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</si>
  <si>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</si>
  <si>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</si>
  <si>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</si>
  <si>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</si>
  <si>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</si>
  <si>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</si>
  <si>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</si>
  <si>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</si>
  <si>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</si>
  <si>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</si>
  <si>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</si>
  <si>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</si>
  <si>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</si>
  <si>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</si>
  <si>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</si>
  <si>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</si>
  <si>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</si>
  <si>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</si>
  <si>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</si>
  <si>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</si>
  <si>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</si>
  <si>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</si>
  <si>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</si>
  <si>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</si>
  <si>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</si>
  <si>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</si>
  <si>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</si>
  <si>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</si>
  <si>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</si>
  <si>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</si>
  <si>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</si>
  <si>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</si>
  <si>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</si>
  <si>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</si>
  <si>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</si>
  <si>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</si>
  <si>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</si>
  <si>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</si>
  <si>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</si>
  <si>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</si>
  <si>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</si>
  <si>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</si>
  <si>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</si>
  <si>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</si>
  <si>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</si>
  <si>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</si>
  <si>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</si>
  <si>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</si>
  <si>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</si>
  <si>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</si>
  <si>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</si>
  <si>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</si>
  <si>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</si>
  <si>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</si>
  <si>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</si>
  <si>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</si>
  <si>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</si>
  <si>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</si>
  <si>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</si>
  <si>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</si>
  <si>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</si>
  <si>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</si>
  <si>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</si>
  <si>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</si>
  <si>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</si>
  <si>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</si>
  <si>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</si>
  <si>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</si>
  <si>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</si>
  <si>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</si>
  <si>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</si>
  <si>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</si>
  <si>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</si>
  <si>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</si>
  <si>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</si>
  <si>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</si>
  <si>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</si>
  <si>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</si>
  <si>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</si>
  <si>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</si>
  <si>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</si>
  <si>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</si>
  <si>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</si>
  <si>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</si>
  <si>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</si>
  <si>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</si>
  <si>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</si>
  <si>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</si>
  <si>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</si>
  <si>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</si>
  <si>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</si>
  <si>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</si>
  <si>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</si>
  <si>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</si>
  <si>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</si>
  <si>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</si>
  <si>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</si>
  <si>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</si>
  <si>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</si>
  <si>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</si>
  <si>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</si>
  <si>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</si>
  <si>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</si>
  <si>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</si>
  <si>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</si>
  <si>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</si>
  <si>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</si>
  <si>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</si>
  <si>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</si>
  <si>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</si>
  <si>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</si>
  <si>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</si>
  <si>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</si>
  <si>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</si>
  <si>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</si>
  <si>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</si>
  <si>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</si>
  <si>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</si>
  <si>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</si>
  <si>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</si>
  <si>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</si>
  <si>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</si>
  <si>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</si>
  <si>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</si>
  <si>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</si>
  <si>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</si>
  <si>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</si>
  <si>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</si>
  <si>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</si>
  <si>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</si>
  <si>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</si>
  <si>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</si>
  <si>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</si>
  <si>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</si>
  <si>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</si>
  <si>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</si>
  <si>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</si>
  <si>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</si>
  <si>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</si>
  <si>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</si>
  <si>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</si>
  <si>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</si>
  <si>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</si>
  <si>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</si>
  <si>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</si>
  <si>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</si>
  <si>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</si>
  <si>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</si>
  <si>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</si>
  <si>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</si>
  <si>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</si>
  <si>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</si>
  <si>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</si>
  <si>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</si>
  <si>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</si>
  <si>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</si>
  <si>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</si>
  <si>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</si>
  <si>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</si>
  <si>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</si>
  <si>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</si>
  <si>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</si>
  <si>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</si>
  <si>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</si>
  <si>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</si>
  <si>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</si>
  <si>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</si>
  <si>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</si>
  <si>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</si>
  <si>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</si>
  <si>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</si>
  <si>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</si>
  <si>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</si>
  <si>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</si>
  <si>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</si>
  <si>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</si>
  <si>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</si>
  <si>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</si>
  <si>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</si>
  <si>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</si>
  <si>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</si>
  <si>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</si>
  <si>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</si>
  <si>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</si>
  <si>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</si>
  <si>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</si>
  <si>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</si>
  <si>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</si>
  <si>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</si>
  <si>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</si>
  <si>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</si>
  <si>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</si>
  <si>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</si>
  <si>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</si>
  <si>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</si>
  <si>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</si>
  <si>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</si>
  <si>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</si>
  <si>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</si>
  <si>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</si>
  <si>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</si>
  <si>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</si>
  <si>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</si>
  <si>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</si>
  <si>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</si>
  <si>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</si>
  <si>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</si>
  <si>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</si>
  <si>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</si>
  <si>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</si>
  <si>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</si>
  <si>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</si>
  <si>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</si>
  <si>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</si>
  <si>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</si>
  <si>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</si>
  <si>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</si>
  <si>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</si>
  <si>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</si>
  <si>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</si>
  <si>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</si>
  <si>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</si>
  <si>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</si>
  <si>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</si>
  <si>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</si>
  <si>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</si>
  <si>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</si>
  <si>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</si>
  <si>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</si>
  <si>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</si>
  <si>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</si>
  <si>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</si>
  <si>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</si>
  <si>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</si>
  <si>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</si>
  <si>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</si>
  <si>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</si>
  <si>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</si>
  <si>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</si>
  <si>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</si>
  <si>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</si>
  <si>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</si>
  <si>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</si>
  <si>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</si>
  <si>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</si>
  <si>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</si>
  <si>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</si>
  <si>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</si>
  <si>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</si>
  <si>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</si>
  <si>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</si>
  <si>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</si>
  <si>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</si>
  <si>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</si>
  <si>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</si>
  <si>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</si>
  <si>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</si>
  <si>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</si>
  <si>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</si>
  <si>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</si>
  <si>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</si>
  <si>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</si>
  <si>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</si>
  <si>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</si>
  <si>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</si>
  <si>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</si>
  <si>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</si>
  <si>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</si>
  <si>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</si>
  <si>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</si>
  <si>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</si>
  <si>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</si>
  <si>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</si>
  <si>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</si>
  <si>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</si>
  <si>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</si>
  <si>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</si>
  <si>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</si>
  <si>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</si>
  <si>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</si>
  <si>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</si>
  <si>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</si>
  <si>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</si>
  <si>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</si>
  <si>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</si>
  <si>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</si>
  <si>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</si>
  <si>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</si>
  <si>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</si>
  <si>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</si>
  <si>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</si>
  <si>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</si>
  <si>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</si>
  <si>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</si>
  <si>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</si>
  <si>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</si>
  <si>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</si>
  <si>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</si>
  <si>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</si>
  <si>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</si>
  <si>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</si>
  <si>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</si>
  <si>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</si>
  <si>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</si>
  <si>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</si>
  <si>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</si>
  <si>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</si>
  <si>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</si>
  <si>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</si>
  <si>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</si>
  <si>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</si>
  <si>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</si>
  <si>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</si>
  <si>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</si>
  <si>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</si>
  <si>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</si>
  <si>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</si>
  <si>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</si>
  <si>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</si>
  <si>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</si>
  <si>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</si>
  <si>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</si>
  <si>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</si>
  <si>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</si>
  <si>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</si>
  <si>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</si>
  <si>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</si>
  <si>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</si>
  <si>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</si>
  <si>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</si>
  <si>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</si>
  <si>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</si>
  <si>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</si>
  <si>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</si>
  <si>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</si>
  <si>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</si>
  <si>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</si>
  <si>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</si>
  <si>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</si>
  <si>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</si>
  <si>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</si>
  <si>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</si>
  <si>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</si>
  <si>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</si>
  <si>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</si>
  <si>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</si>
  <si>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</si>
  <si>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</si>
  <si>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</si>
  <si>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</si>
  <si>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</si>
  <si>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</si>
  <si>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</si>
  <si>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</si>
  <si>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</si>
  <si>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</si>
  <si>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</si>
  <si>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</si>
  <si>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</si>
  <si>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</si>
  <si>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</si>
  <si>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</si>
  <si>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</si>
  <si>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</si>
  <si>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</si>
  <si>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</si>
  <si>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</si>
  <si>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</si>
  <si>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</si>
  <si>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</si>
  <si>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</si>
  <si>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</si>
  <si>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</si>
  <si>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</si>
  <si>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</si>
  <si>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</si>
  <si>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</si>
  <si>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</si>
  <si>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</si>
  <si>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</si>
  <si>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</si>
  <si>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</si>
  <si>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</si>
  <si>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</si>
  <si>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</si>
  <si>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</si>
  <si>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</si>
  <si>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</si>
  <si>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</si>
  <si>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</si>
  <si>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</si>
  <si>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</si>
  <si>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</si>
  <si>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</si>
  <si>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</si>
  <si>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</si>
  <si>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</si>
  <si>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</si>
  <si>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</si>
  <si>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</si>
  <si>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</si>
  <si>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</si>
  <si>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</si>
  <si>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</si>
  <si>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</si>
  <si>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</si>
  <si>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</si>
  <si>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</si>
  <si>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</si>
  <si>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</si>
  <si>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</si>
  <si>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</si>
  <si>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</si>
  <si>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</si>
  <si>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</si>
  <si>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</si>
  <si>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</si>
  <si>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</si>
  <si>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</si>
  <si>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</si>
  <si>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</si>
  <si>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</si>
  <si>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</si>
  <si>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</si>
  <si>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</si>
  <si>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</si>
  <si>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</si>
  <si>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</si>
  <si>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</si>
  <si>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</si>
  <si>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</si>
  <si>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</si>
  <si>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</si>
  <si>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</si>
  <si>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</si>
  <si>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</si>
  <si>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</si>
  <si>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</si>
  <si>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</si>
  <si>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</si>
  <si>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</si>
  <si>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</si>
  <si>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</si>
  <si>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</si>
  <si>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</si>
  <si>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</si>
  <si>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</si>
  <si>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</si>
  <si>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</si>
  <si>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</si>
  <si>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</si>
  <si>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</si>
  <si>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</si>
  <si>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</si>
  <si>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</si>
  <si>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</si>
  <si>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</si>
  <si>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</si>
  <si>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</si>
  <si>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</si>
  <si>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</si>
  <si>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</si>
  <si>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</si>
  <si>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</si>
  <si>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</si>
  <si>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</si>
  <si>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</si>
  <si>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</si>
  <si>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</si>
  <si>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</si>
  <si>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</si>
  <si>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</si>
  <si>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</si>
  <si>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</si>
  <si>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</si>
  <si>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</si>
  <si>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</si>
  <si>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</si>
  <si>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</si>
  <si>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</si>
  <si>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</si>
  <si>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</si>
  <si>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</si>
  <si>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</si>
  <si>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</si>
  <si>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</si>
  <si>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</si>
  <si>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</si>
  <si>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</si>
  <si>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</si>
  <si>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</si>
  <si>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</si>
  <si>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</si>
  <si>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</si>
  <si>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</si>
  <si>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</si>
  <si>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</si>
  <si>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</si>
  <si>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</si>
  <si>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</si>
  <si>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</si>
  <si>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</si>
  <si>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</si>
  <si>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</si>
  <si>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</si>
  <si>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</si>
  <si>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</si>
  <si>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</si>
  <si>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</si>
  <si>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</si>
  <si>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</si>
  <si>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</si>
  <si>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</si>
  <si>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</si>
  <si>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</si>
  <si>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</si>
  <si>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</si>
  <si>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</si>
  <si>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</si>
  <si>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</si>
  <si>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</si>
  <si>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</si>
  <si>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</si>
  <si>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</si>
  <si>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</si>
  <si>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</si>
  <si>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</si>
  <si>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</si>
  <si>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</si>
  <si>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</si>
  <si>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</si>
  <si>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</si>
  <si>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</si>
  <si>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</si>
  <si>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</si>
  <si>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</si>
  <si>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</si>
  <si>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</si>
  <si>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</si>
  <si>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</si>
  <si>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</si>
  <si>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</si>
  <si>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</si>
  <si>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</si>
  <si>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</si>
  <si>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</si>
  <si>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</si>
  <si>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</si>
  <si>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</si>
  <si>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</si>
  <si>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</si>
  <si>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</si>
  <si>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</si>
  <si>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</si>
  <si>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</si>
  <si>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</si>
  <si>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</si>
  <si>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</si>
  <si>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</si>
  <si>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</si>
  <si>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</si>
  <si>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</si>
  <si>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</si>
  <si>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</si>
  <si>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</si>
  <si>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</si>
  <si>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</si>
  <si>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</si>
  <si>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</si>
  <si>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</si>
  <si>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</si>
  <si>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</si>
  <si>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</si>
  <si>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</si>
  <si>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</si>
  <si>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</si>
  <si>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</si>
  <si>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</si>
  <si>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</si>
  <si>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</si>
  <si>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</si>
  <si>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</si>
  <si>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</si>
  <si>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</si>
  <si>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</si>
  <si>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</si>
  <si>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</si>
  <si>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</si>
  <si>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</si>
  <si>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</si>
  <si>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</si>
  <si>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</si>
  <si>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</si>
  <si>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</si>
  <si>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</si>
  <si>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</si>
  <si>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</si>
  <si>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</si>
  <si>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</si>
  <si>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</si>
  <si>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</si>
  <si>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</si>
  <si>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</si>
  <si>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</si>
  <si>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</si>
  <si>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</si>
  <si>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</si>
  <si>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</si>
  <si>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</si>
  <si>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</si>
  <si>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</si>
  <si>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</si>
  <si>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</si>
  <si>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</si>
  <si>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</si>
  <si>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</si>
  <si>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</si>
  <si>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</si>
  <si>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</si>
  <si>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</si>
  <si>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</si>
  <si>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</si>
  <si>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</si>
  <si>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</si>
  <si>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</si>
  <si>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</si>
  <si>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</si>
  <si>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</si>
  <si>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</si>
  <si>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</si>
  <si>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</si>
  <si>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</si>
  <si>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</si>
  <si>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</si>
  <si>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</si>
  <si>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</si>
  <si>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</si>
  <si>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</si>
  <si>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</si>
  <si>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</si>
  <si>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</si>
  <si>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</si>
  <si>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</si>
  <si>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</si>
  <si>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</si>
  <si>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</si>
  <si>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</si>
  <si>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</si>
  <si>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</si>
  <si>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</si>
  <si>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</si>
  <si>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</si>
  <si>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</si>
  <si>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</si>
  <si>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</si>
  <si>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</si>
  <si>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</si>
  <si>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</si>
  <si>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</si>
  <si>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</si>
  <si>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</si>
  <si>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</si>
  <si>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</si>
  <si>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</si>
  <si>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</si>
  <si>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</si>
  <si>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</si>
  <si>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</si>
  <si>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</si>
  <si>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</si>
  <si>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</si>
  <si>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</si>
  <si>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</si>
  <si>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</si>
  <si>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</si>
  <si>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</si>
  <si>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</si>
  <si>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</si>
  <si>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</si>
  <si>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</si>
  <si>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</si>
  <si>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</si>
  <si>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</si>
  <si>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</si>
  <si>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</si>
  <si>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</si>
  <si>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</si>
  <si>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</si>
  <si>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</si>
  <si>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</si>
  <si>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</si>
  <si>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</si>
  <si>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</si>
  <si>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</si>
  <si>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</si>
  <si>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</si>
  <si>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</si>
  <si>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</si>
  <si>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</si>
  <si>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</si>
  <si>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</si>
  <si>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</si>
  <si>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</si>
  <si>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</si>
  <si>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</si>
  <si>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</si>
  <si>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</si>
  <si>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</si>
  <si>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</si>
  <si>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</si>
  <si>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</si>
  <si>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</si>
  <si>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</si>
  <si>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</si>
  <si>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</si>
  <si>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</si>
  <si>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</si>
  <si>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</si>
  <si>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</si>
  <si>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</si>
  <si>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</si>
  <si>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</si>
  <si>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</si>
  <si>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</si>
  <si>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</si>
  <si>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</si>
  <si>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</si>
  <si>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</si>
  <si>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</si>
  <si>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</si>
  <si>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</si>
  <si>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</si>
  <si>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</si>
  <si>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</si>
  <si>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</si>
  <si>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</si>
  <si>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</si>
  <si>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</si>
  <si>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</si>
  <si>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</si>
  <si>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</si>
  <si>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</si>
  <si>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</si>
  <si>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</si>
  <si>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</si>
  <si>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</si>
  <si>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</si>
  <si>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</si>
  <si>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</si>
  <si>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</si>
  <si>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</si>
  <si>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</si>
  <si>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</si>
  <si>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</si>
  <si>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</si>
  <si>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</si>
  <si>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</si>
  <si>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</si>
  <si>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</si>
  <si>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</si>
  <si>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</si>
  <si>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</si>
  <si>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</si>
  <si>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</si>
  <si>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</si>
  <si>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</si>
  <si>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</si>
  <si>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</si>
  <si>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</si>
  <si>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</si>
  <si>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</si>
  <si>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</si>
  <si>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</si>
  <si>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</si>
  <si>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</si>
  <si>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</si>
  <si>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</si>
  <si>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</si>
  <si>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</si>
  <si>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</si>
  <si>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</si>
  <si>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</si>
  <si>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</si>
  <si>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</si>
  <si>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</si>
  <si>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</si>
  <si>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</si>
  <si>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</si>
  <si>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</si>
  <si>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</si>
  <si>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</si>
  <si>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</si>
  <si>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</si>
  <si>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</si>
  <si>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</si>
  <si>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</si>
  <si>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</si>
  <si>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</si>
  <si>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</si>
  <si>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</si>
  <si>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</si>
  <si>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</si>
  <si>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</si>
  <si>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</si>
  <si>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</si>
  <si>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</si>
  <si>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</si>
  <si>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</si>
  <si>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</si>
  <si>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</si>
  <si>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</si>
  <si>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</si>
  <si>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</si>
  <si>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</si>
  <si>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</si>
  <si>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</si>
  <si>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</si>
  <si>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</si>
  <si>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</si>
  <si>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</si>
  <si>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</si>
  <si>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</si>
  <si>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</si>
  <si>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</si>
  <si>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</si>
  <si>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</si>
  <si>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</si>
  <si>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</si>
  <si>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</si>
  <si>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</si>
  <si>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</si>
  <si>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</si>
  <si>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</si>
  <si>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</si>
  <si>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</si>
  <si>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</si>
  <si>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</si>
  <si>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</si>
  <si>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</si>
  <si>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</si>
  <si>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</si>
  <si>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</si>
  <si>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</si>
  <si>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</si>
  <si>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</si>
  <si>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</si>
  <si>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</si>
  <si>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</si>
  <si>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</si>
  <si>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</si>
  <si>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</si>
  <si>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</si>
  <si>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</si>
  <si>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</si>
  <si>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</si>
  <si>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</si>
  <si>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</si>
  <si>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</si>
  <si>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</si>
  <si>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</si>
  <si>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</si>
  <si>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</si>
  <si>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</si>
  <si>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</si>
  <si>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</si>
  <si>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</si>
  <si>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</si>
  <si>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</si>
  <si>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</si>
  <si>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</si>
  <si>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</si>
  <si>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</si>
  <si>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</si>
  <si>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</si>
  <si>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</si>
  <si>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</si>
  <si>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</si>
  <si>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</si>
  <si>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</si>
  <si>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</si>
  <si>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</si>
  <si>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</si>
  <si>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</si>
  <si>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</si>
  <si>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</si>
  <si>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</si>
  <si>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</si>
  <si>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</si>
  <si>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</si>
  <si>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</si>
  <si>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</si>
  <si>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</si>
  <si>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</si>
  <si>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</si>
  <si>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</si>
  <si>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</si>
  <si>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</si>
  <si>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</si>
  <si>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</si>
  <si>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</si>
  <si>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</si>
  <si>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</si>
  <si>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</si>
  <si>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</si>
  <si>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</si>
  <si>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</si>
  <si>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</si>
  <si>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</si>
  <si>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</si>
  <si>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</si>
  <si>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</si>
  <si>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</si>
  <si>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</si>
  <si>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</si>
  <si>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</si>
  <si>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</si>
  <si>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</si>
  <si>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</si>
  <si>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</si>
  <si>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</si>
  <si>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</si>
  <si>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</si>
  <si>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</si>
  <si>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</si>
  <si>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</si>
  <si>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</si>
  <si>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</si>
  <si>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</si>
  <si>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</si>
  <si>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</si>
  <si>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</si>
  <si>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</si>
  <si>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</si>
  <si>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</si>
  <si>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</si>
  <si>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</si>
  <si>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</si>
  <si>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</si>
  <si>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</si>
  <si>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</si>
  <si>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</si>
  <si>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</si>
  <si>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</si>
  <si>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</si>
  <si>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</si>
  <si>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</si>
  <si>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</si>
  <si>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</si>
  <si>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</si>
  <si>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</si>
  <si>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</si>
  <si>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</si>
  <si>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</si>
  <si>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</si>
  <si>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</si>
  <si>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</si>
  <si>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</si>
  <si>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</si>
  <si>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</si>
  <si>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</si>
  <si>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</si>
  <si>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</si>
  <si>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</si>
  <si>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</si>
  <si>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</si>
  <si>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</si>
  <si>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</si>
  <si>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</si>
  <si>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</si>
  <si>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</si>
  <si>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</si>
  <si>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</si>
  <si>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</si>
  <si>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</si>
  <si>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</si>
  <si>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</si>
  <si>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</si>
  <si>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</si>
  <si>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</si>
  <si>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</si>
  <si>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</si>
  <si>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</si>
  <si>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</si>
  <si>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</si>
  <si>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</si>
  <si>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</si>
  <si>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</si>
  <si>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</si>
  <si>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</si>
  <si>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</si>
  <si>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</si>
  <si>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</si>
  <si>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</si>
  <si>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</si>
  <si>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</si>
  <si>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</si>
  <si>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</si>
  <si>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</si>
  <si>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</si>
  <si>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</si>
  <si>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</si>
  <si>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</si>
  <si>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</si>
  <si>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</si>
  <si>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</si>
  <si>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</si>
  <si>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</si>
  <si>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</si>
  <si>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</si>
  <si>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</si>
  <si>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</si>
  <si>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</si>
  <si>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</si>
  <si>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</si>
  <si>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</si>
  <si>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</si>
  <si>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</si>
  <si>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</si>
  <si>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</si>
  <si>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</si>
  <si>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</si>
  <si>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</si>
  <si>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</si>
  <si>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</si>
  <si>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</si>
  <si>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</si>
  <si>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</si>
  <si>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</si>
  <si>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</si>
  <si>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</si>
  <si>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</si>
  <si>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</si>
  <si>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</si>
  <si>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</si>
  <si>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</si>
  <si>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</si>
  <si>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</si>
  <si>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</si>
  <si>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</si>
  <si>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</si>
  <si>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</si>
  <si>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</si>
  <si>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</si>
  <si>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</si>
  <si>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</si>
  <si>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</si>
  <si>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</si>
  <si>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</si>
  <si>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</si>
  <si>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</si>
  <si>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</si>
  <si>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</si>
  <si>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</si>
  <si>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</si>
  <si>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</si>
  <si>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</si>
  <si>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</si>
  <si>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</si>
  <si>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</si>
  <si>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</si>
  <si>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</si>
  <si>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</si>
  <si>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</si>
  <si>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</si>
  <si>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</si>
  <si>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</si>
  <si>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</si>
  <si>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</si>
  <si>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</si>
  <si>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</si>
  <si>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</si>
  <si>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</si>
  <si>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</si>
  <si>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</si>
  <si>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</si>
  <si>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</si>
  <si>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</si>
  <si>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</si>
  <si>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</si>
  <si>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</si>
  <si>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</si>
  <si>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</si>
  <si>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</si>
  <si>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</si>
  <si>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</si>
  <si>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</si>
  <si>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</si>
  <si>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</si>
  <si>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</si>
  <si>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</si>
  <si>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</si>
  <si>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</si>
  <si>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</si>
  <si>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</si>
  <si>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</si>
  <si>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</si>
  <si>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</si>
  <si>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</si>
  <si>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</si>
  <si>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</si>
  <si>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</si>
  <si>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</si>
  <si>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</si>
  <si>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</si>
  <si>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</si>
  <si>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</si>
  <si>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</si>
  <si>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</si>
  <si>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</si>
  <si>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</si>
  <si>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</si>
  <si>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</si>
  <si>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</si>
  <si>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</si>
  <si>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</si>
  <si>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</si>
  <si>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</si>
  <si>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</si>
  <si>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</si>
  <si>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</si>
  <si>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</si>
  <si>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</si>
  <si>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</si>
  <si>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</si>
  <si>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</si>
  <si>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</si>
  <si>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</si>
  <si>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</si>
  <si>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</si>
  <si>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</si>
  <si>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</si>
  <si>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</si>
  <si>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</si>
  <si>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</si>
  <si>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</si>
  <si>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</si>
  <si>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</si>
  <si>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</si>
  <si>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</si>
  <si>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</si>
  <si>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</si>
  <si>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</si>
  <si>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</si>
  <si>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</si>
  <si>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</si>
  <si>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</si>
  <si>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</si>
  <si>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</si>
  <si>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</si>
  <si>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</si>
  <si>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</si>
  <si>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</si>
  <si>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</si>
  <si>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</si>
  <si>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</si>
  <si>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</si>
  <si>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</si>
  <si>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</si>
  <si>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</si>
  <si>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</si>
  <si>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</si>
  <si>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</si>
  <si>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</si>
  <si>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</si>
  <si>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</si>
  <si>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</si>
  <si>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</si>
  <si>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</si>
  <si>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</si>
  <si>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</si>
  <si>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</si>
  <si>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</si>
  <si>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</si>
  <si>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</si>
  <si>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</si>
  <si>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</si>
  <si>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</si>
  <si>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</si>
  <si>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</si>
  <si>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</si>
  <si>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</si>
  <si>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</si>
  <si>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</si>
  <si>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</si>
  <si>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</si>
  <si>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</si>
  <si>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</si>
  <si>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</si>
  <si>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</si>
  <si>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</si>
  <si>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</si>
  <si>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</si>
  <si>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</si>
  <si>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</si>
  <si>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</si>
  <si>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</si>
  <si>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</si>
  <si>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</si>
  <si>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</si>
  <si>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</si>
  <si>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</si>
  <si>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</si>
  <si>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</si>
  <si>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</si>
  <si>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</si>
  <si>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</si>
  <si>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</si>
  <si>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</si>
  <si>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</si>
  <si>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</si>
  <si>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</si>
  <si>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</si>
  <si>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</si>
  <si>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</si>
  <si>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</si>
  <si>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</si>
  <si>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</si>
  <si>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</si>
  <si>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</si>
  <si>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</si>
  <si>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</si>
  <si>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</si>
  <si>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</si>
  <si>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</si>
  <si>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</si>
  <si>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</si>
  <si>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</si>
  <si>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</si>
  <si>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</si>
  <si>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</si>
  <si>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</si>
  <si>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</si>
  <si>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</si>
  <si>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</si>
  <si>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</si>
  <si>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</si>
  <si>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</si>
  <si>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</si>
  <si>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</si>
  <si>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</si>
  <si>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</si>
  <si>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</si>
  <si>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</si>
  <si>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</si>
  <si>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</si>
  <si>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</si>
  <si>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</si>
  <si>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</si>
  <si>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</si>
  <si>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</si>
  <si>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</si>
  <si>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</si>
  <si>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</si>
  <si>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</si>
  <si>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</si>
  <si>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</si>
  <si>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</si>
  <si>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</si>
  <si>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</si>
  <si>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</si>
  <si>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</si>
  <si>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</si>
  <si>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</si>
  <si>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</si>
  <si>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</si>
  <si>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</si>
  <si>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</si>
  <si>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</si>
  <si>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</si>
  <si>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</si>
  <si>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</si>
  <si>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</si>
  <si>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</si>
  <si>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</si>
  <si>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</si>
  <si>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</si>
  <si>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</si>
  <si>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</si>
  <si>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</si>
  <si>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</si>
  <si>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</si>
  <si>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</si>
  <si>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</si>
  <si>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</si>
  <si>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</si>
  <si>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</si>
  <si>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</si>
  <si>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</si>
  <si>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</si>
  <si>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</si>
  <si>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</si>
  <si>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</si>
  <si>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</si>
  <si>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</si>
  <si>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</si>
  <si>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</si>
  <si>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</si>
  <si>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</si>
  <si>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</si>
  <si>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</si>
  <si>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</si>
  <si>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</si>
  <si>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</si>
  <si>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</si>
  <si>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</si>
  <si>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</si>
  <si>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</si>
  <si>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</si>
  <si>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</si>
  <si>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</si>
  <si>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</si>
  <si>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</si>
  <si>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</si>
  <si>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</si>
  <si>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</si>
  <si>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</si>
  <si>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</si>
  <si>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</si>
  <si>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</si>
  <si>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</si>
  <si>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</si>
  <si>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</si>
  <si>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</si>
  <si>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</si>
  <si>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</si>
  <si>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</si>
  <si>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</si>
  <si>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</si>
  <si>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</si>
  <si>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</si>
  <si>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</si>
  <si>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</si>
  <si>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</si>
  <si>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</si>
  <si>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</si>
  <si>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</si>
  <si>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</si>
  <si>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</si>
  <si>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</si>
  <si>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</si>
  <si>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</si>
  <si>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</si>
  <si>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</si>
  <si>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</si>
  <si>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</si>
  <si>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</si>
  <si>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</si>
  <si>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</si>
  <si>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</si>
  <si>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</si>
  <si>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</si>
  <si>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</si>
  <si>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</si>
  <si>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</si>
  <si>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</si>
  <si>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</si>
  <si>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</si>
  <si>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</si>
  <si>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</si>
  <si>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</si>
  <si>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</si>
  <si>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</si>
  <si>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</si>
  <si>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</si>
  <si>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</si>
  <si>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</si>
  <si>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</si>
  <si>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</si>
  <si>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</si>
  <si>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</si>
  <si>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</si>
  <si>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</si>
  <si>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</si>
  <si>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</si>
  <si>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</si>
  <si>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</si>
  <si>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</si>
  <si>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</si>
  <si>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</si>
  <si>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</si>
  <si>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</si>
  <si>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</si>
  <si>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</si>
  <si>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</si>
  <si>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</si>
  <si>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</si>
  <si>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</si>
  <si>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</si>
  <si>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</si>
  <si>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</si>
  <si>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</si>
  <si>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</si>
  <si>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</si>
  <si>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</si>
  <si>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</si>
  <si>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</si>
  <si>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</si>
  <si>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</si>
  <si>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</si>
  <si>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</si>
  <si>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</si>
  <si>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</si>
  <si>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</si>
  <si>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</si>
  <si>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</si>
  <si>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</si>
  <si>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</si>
  <si>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</si>
  <si>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</si>
  <si>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</si>
  <si>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</si>
  <si>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</si>
  <si>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</si>
  <si>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</si>
  <si>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</si>
  <si>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</si>
  <si>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</si>
  <si>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</si>
  <si>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</si>
  <si>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</si>
  <si>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</si>
  <si>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</si>
  <si>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</si>
  <si>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</si>
  <si>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</si>
  <si>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</si>
  <si>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</si>
  <si>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</si>
  <si>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</si>
  <si>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</si>
  <si>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</si>
  <si>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</si>
  <si>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</si>
  <si>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</si>
  <si>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</si>
  <si>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</si>
  <si>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</si>
  <si>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</si>
  <si>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</si>
  <si>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</si>
  <si>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</si>
  <si>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</si>
  <si>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</si>
  <si>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</si>
  <si>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</si>
  <si>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</si>
  <si>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</si>
  <si>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</si>
  <si>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</si>
  <si>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</si>
  <si>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</si>
  <si>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</si>
  <si>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</si>
  <si>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</si>
  <si>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</si>
  <si>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</si>
  <si>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</si>
  <si>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</si>
  <si>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</si>
  <si>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</si>
  <si>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</si>
  <si>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</si>
  <si>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</si>
  <si>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</si>
  <si>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</si>
  <si>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</si>
  <si>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</si>
  <si>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</si>
  <si>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</si>
  <si>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</si>
  <si>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</si>
  <si>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</si>
  <si>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</si>
  <si>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</si>
  <si>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</si>
  <si>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</si>
  <si>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</si>
  <si>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</si>
  <si>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</si>
  <si>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</si>
  <si>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</si>
  <si>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</si>
  <si>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</si>
  <si>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</si>
  <si>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</si>
  <si>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</si>
  <si>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</si>
  <si>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</si>
  <si>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</si>
  <si>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</si>
  <si>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</si>
  <si>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</si>
  <si>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</si>
  <si>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</si>
  <si>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</si>
  <si>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</si>
  <si>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</si>
  <si>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</si>
  <si>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</si>
  <si>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</si>
  <si>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</si>
  <si>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</si>
  <si>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</si>
  <si>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</si>
  <si>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</si>
  <si>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</si>
  <si>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</si>
  <si>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</si>
  <si>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</si>
  <si>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</si>
  <si>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</si>
  <si>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</si>
  <si>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</si>
  <si>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</si>
  <si>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</si>
  <si>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</si>
  <si>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</si>
  <si>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</si>
  <si>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</si>
  <si>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</si>
  <si>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</si>
  <si>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</si>
  <si>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</si>
  <si>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</si>
  <si>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</si>
  <si>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</si>
  <si>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</si>
  <si>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</si>
  <si>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</si>
  <si>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</si>
  <si>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</si>
  <si>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</si>
  <si>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</si>
  <si>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</si>
  <si>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</si>
  <si>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</si>
  <si>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</si>
  <si>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</si>
  <si>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</si>
  <si>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</si>
  <si>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</si>
  <si>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</si>
  <si>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</si>
  <si>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</si>
  <si>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</si>
  <si>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</si>
  <si>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</si>
  <si>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</si>
  <si>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</si>
  <si>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</si>
  <si>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</si>
  <si>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</si>
  <si>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</si>
  <si>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</si>
  <si>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</si>
  <si>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</si>
  <si>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</si>
  <si>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</si>
  <si>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</si>
  <si>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</si>
  <si>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</si>
  <si>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</si>
  <si>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</si>
  <si>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</si>
  <si>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</si>
  <si>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</si>
  <si>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</si>
  <si>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</si>
  <si>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</si>
  <si>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</si>
  <si>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</si>
  <si>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</si>
  <si>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</si>
  <si>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</si>
  <si>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</si>
  <si>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</si>
  <si>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</si>
  <si>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</si>
  <si>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</si>
  <si>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</si>
  <si>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</si>
  <si>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</si>
  <si>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</si>
  <si>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</si>
  <si>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</si>
  <si>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</si>
  <si>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</si>
  <si>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</si>
  <si>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</si>
  <si>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</si>
  <si>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</si>
  <si>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</si>
  <si>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</si>
  <si>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</si>
  <si>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</si>
  <si>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</si>
  <si>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</si>
  <si>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</si>
  <si>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</si>
  <si>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</si>
  <si>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</si>
  <si>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</si>
  <si>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</si>
  <si>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</si>
  <si>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</si>
  <si>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</si>
  <si>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</si>
  <si>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</si>
  <si>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</si>
  <si>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</si>
  <si>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</si>
  <si>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</si>
  <si>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</si>
  <si>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</si>
  <si>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</si>
  <si>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</si>
  <si>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</si>
  <si>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</si>
  <si>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</si>
  <si>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</si>
  <si>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</si>
  <si>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</si>
  <si>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</si>
  <si>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</si>
  <si>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</si>
  <si>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</si>
  <si>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</si>
  <si>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</si>
  <si>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</si>
  <si>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</si>
  <si>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</si>
  <si>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</si>
  <si>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</si>
  <si>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</si>
  <si>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</si>
  <si>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</si>
  <si>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</si>
  <si>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</si>
  <si>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</si>
  <si>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</si>
  <si>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</si>
  <si>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</si>
  <si>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</si>
  <si>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</si>
  <si>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</si>
  <si>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</si>
  <si>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</si>
  <si>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</si>
  <si>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</si>
  <si>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</si>
  <si>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</si>
  <si>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</si>
  <si>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</si>
  <si>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</si>
  <si>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</si>
  <si>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</si>
  <si>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</si>
  <si>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</si>
  <si>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</si>
  <si>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</si>
  <si>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</si>
  <si>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</si>
  <si>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</si>
  <si>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</si>
  <si>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</si>
  <si>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</si>
  <si>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</si>
  <si>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</si>
  <si>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</si>
  <si>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</si>
  <si>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</si>
  <si>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</si>
  <si>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</si>
  <si>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</si>
  <si>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</si>
  <si>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</si>
  <si>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</si>
  <si>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</si>
  <si>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</si>
  <si>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</si>
  <si>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</si>
  <si>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</si>
  <si>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</si>
  <si>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</si>
  <si>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</si>
  <si>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</si>
  <si>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</si>
  <si>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</si>
  <si>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</si>
  <si>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</si>
  <si>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</si>
  <si>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</si>
  <si>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</si>
  <si>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</si>
  <si>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</si>
  <si>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</si>
  <si>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</si>
  <si>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</si>
  <si>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</si>
  <si>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</si>
  <si>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</si>
  <si>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</si>
  <si>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</si>
  <si>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</si>
  <si>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</si>
  <si>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</si>
  <si>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</si>
  <si>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</si>
  <si>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</si>
  <si>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</si>
  <si>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</si>
  <si>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</si>
  <si>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</si>
  <si>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</si>
  <si>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</si>
  <si>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</si>
  <si>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</si>
  <si>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</si>
  <si>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</si>
  <si>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</si>
  <si>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</si>
  <si>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</si>
  <si>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</si>
  <si>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</si>
  <si>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</si>
  <si>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</si>
  <si>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</si>
  <si>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</si>
  <si>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</si>
  <si>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</si>
  <si>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</si>
  <si>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</si>
  <si>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</si>
  <si>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</si>
  <si>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</si>
  <si>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</si>
  <si>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</si>
  <si>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</si>
  <si>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</si>
  <si>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</si>
  <si>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</si>
  <si>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</si>
  <si>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</si>
  <si>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</si>
  <si>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</si>
  <si>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</si>
  <si>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</si>
  <si>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</si>
  <si>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</si>
  <si>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</si>
  <si>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</si>
  <si>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</si>
  <si>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</si>
  <si>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</si>
  <si>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</si>
  <si>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</si>
  <si>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</si>
  <si>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</si>
  <si>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</si>
  <si>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</si>
  <si>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</si>
  <si>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</si>
  <si>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</si>
  <si>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</si>
  <si>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</si>
  <si>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</si>
  <si>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</si>
  <si>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</si>
  <si>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</si>
  <si>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</si>
  <si>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</si>
  <si>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</si>
  <si>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</si>
  <si>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</si>
  <si>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</si>
  <si>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</si>
  <si>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</si>
  <si>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</si>
  <si>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</si>
  <si>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</si>
  <si>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</si>
  <si>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</si>
  <si>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</si>
  <si>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</si>
  <si>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</si>
  <si>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</si>
  <si>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</si>
  <si>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</si>
  <si>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</si>
  <si>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</si>
  <si>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</si>
  <si>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</si>
  <si>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</si>
  <si>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</si>
  <si>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</si>
  <si>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</si>
  <si>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</si>
  <si>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</si>
  <si>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</si>
  <si>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</si>
  <si>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</si>
  <si>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</si>
  <si>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</si>
  <si>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</si>
  <si>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</si>
  <si>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</si>
  <si>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</si>
  <si>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</si>
  <si>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</si>
  <si>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</si>
  <si>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</si>
  <si>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</si>
  <si>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</si>
  <si>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</si>
  <si>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</si>
  <si>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</si>
  <si>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</si>
  <si>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</si>
  <si>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</si>
  <si>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</si>
  <si>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</si>
  <si>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</si>
  <si>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</si>
  <si>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</si>
  <si>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</si>
  <si>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</si>
  <si>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</si>
  <si>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</si>
  <si>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</si>
  <si>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</si>
  <si>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</si>
  <si>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</si>
  <si>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</si>
  <si>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</si>
  <si>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</si>
  <si>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</si>
  <si>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</si>
  <si>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</si>
  <si>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</si>
  <si>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</si>
  <si>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</si>
  <si>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</si>
  <si>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</si>
  <si>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</si>
  <si>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</si>
  <si>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</si>
  <si>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</si>
  <si>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</si>
  <si>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</si>
  <si>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</si>
  <si>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</si>
  <si>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</si>
  <si>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</si>
  <si>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</si>
  <si>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</si>
  <si>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</si>
  <si>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</si>
  <si>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</si>
  <si>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</si>
  <si>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</si>
  <si>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</si>
  <si>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</si>
  <si>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</si>
  <si>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</si>
  <si>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</si>
  <si>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</si>
  <si>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</si>
  <si>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</si>
  <si>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</si>
  <si>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</si>
  <si>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</si>
  <si>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</si>
  <si>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</si>
  <si>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</si>
  <si>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</si>
  <si>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</si>
  <si>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</si>
  <si>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</si>
  <si>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</si>
  <si>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</si>
  <si>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</si>
  <si>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</si>
  <si>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</si>
  <si>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</si>
  <si>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</si>
  <si>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</si>
  <si>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</si>
  <si>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</si>
  <si>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</si>
  <si>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</si>
  <si>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</si>
  <si>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</si>
  <si>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</si>
  <si>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</si>
  <si>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</si>
  <si>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</si>
  <si>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</si>
  <si>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</si>
  <si>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</si>
  <si>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</si>
  <si>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</si>
  <si>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</si>
  <si>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</si>
  <si>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</si>
  <si>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</si>
  <si>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</si>
  <si>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</si>
  <si>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</si>
  <si>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</si>
  <si>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</si>
  <si>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</si>
  <si>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</si>
  <si>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</si>
  <si>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</si>
  <si>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</si>
  <si>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</si>
  <si>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</si>
  <si>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</si>
  <si>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</si>
  <si>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</si>
  <si>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</si>
  <si>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</si>
  <si>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</si>
  <si>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</si>
  <si>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</si>
  <si>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</si>
  <si>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</si>
  <si>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</si>
  <si>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</si>
  <si>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</si>
  <si>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</si>
  <si>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</si>
  <si>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</si>
  <si>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</si>
  <si>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</si>
  <si>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</si>
  <si>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</si>
  <si>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</si>
  <si>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</si>
  <si>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</si>
  <si>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</si>
  <si>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</si>
  <si>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</si>
  <si>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</si>
  <si>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</si>
  <si>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</si>
  <si>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</si>
  <si>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</si>
  <si>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</si>
  <si>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</si>
  <si>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</si>
  <si>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</si>
  <si>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</si>
  <si>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</si>
  <si>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</si>
  <si>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</si>
  <si>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</si>
  <si>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</si>
  <si>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</si>
  <si>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</si>
  <si>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</si>
  <si>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</si>
  <si>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</si>
  <si>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</si>
  <si>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</si>
  <si>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</si>
  <si>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</si>
  <si>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</si>
  <si>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</si>
  <si>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</si>
  <si>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</si>
  <si>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</si>
  <si>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</si>
  <si>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</si>
  <si>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</si>
  <si>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</si>
  <si>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</si>
  <si>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</si>
  <si>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</si>
  <si>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</si>
  <si>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</si>
  <si>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</si>
  <si>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</si>
  <si>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</si>
  <si>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</si>
  <si>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</si>
  <si>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</si>
  <si>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</si>
  <si>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</si>
  <si>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</si>
  <si>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</si>
  <si>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</si>
  <si>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</si>
  <si>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</si>
  <si>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</si>
  <si>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</si>
  <si>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</si>
  <si>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</si>
  <si>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</si>
  <si>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</si>
  <si>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</si>
  <si>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</si>
  <si>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</si>
  <si>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</si>
  <si>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</si>
  <si>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</si>
  <si>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</si>
  <si>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</si>
  <si>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</si>
  <si>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</si>
  <si>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</si>
  <si>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</si>
  <si>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</si>
  <si>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</si>
  <si>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</si>
  <si>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</si>
  <si>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</si>
  <si>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</si>
  <si>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</si>
  <si>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</si>
  <si>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</si>
  <si>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</si>
  <si>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</si>
  <si>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</si>
  <si>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</si>
  <si>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</si>
  <si>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</si>
  <si>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</si>
  <si>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</si>
  <si>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</si>
  <si>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</si>
  <si>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</si>
  <si>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</si>
  <si>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</si>
  <si>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</si>
  <si>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</si>
  <si>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</si>
  <si>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</si>
  <si>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</si>
  <si>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</si>
  <si>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</si>
  <si>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</si>
  <si>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</si>
  <si>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</si>
  <si>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</si>
  <si>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</si>
  <si>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</si>
  <si>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</si>
  <si>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</si>
  <si>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</si>
  <si>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</si>
  <si>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</si>
  <si>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</si>
  <si>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</si>
  <si>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</si>
  <si>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</si>
  <si>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</si>
  <si>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</si>
  <si>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</si>
  <si>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</si>
  <si>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</si>
  <si>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</si>
  <si>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</si>
  <si>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</si>
  <si>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</si>
  <si>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</si>
  <si>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</si>
  <si>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</si>
  <si>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</si>
  <si>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</si>
  <si>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</si>
  <si>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</si>
  <si>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</si>
  <si>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</si>
  <si>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</si>
  <si>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</si>
  <si>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</si>
  <si>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</si>
  <si>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</si>
  <si>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</si>
  <si>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</si>
  <si>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</si>
  <si>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</si>
  <si>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</si>
  <si>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</si>
  <si>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</si>
  <si>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</si>
  <si>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</si>
  <si>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</si>
  <si>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</si>
  <si>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</si>
  <si>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</si>
  <si>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</si>
  <si>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</si>
  <si>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</si>
  <si>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</si>
  <si>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</si>
  <si>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</si>
  <si>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</si>
  <si>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</si>
  <si>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</si>
  <si>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</si>
  <si>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</si>
  <si>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</si>
  <si>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</si>
  <si>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</si>
  <si>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</si>
  <si>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</si>
  <si>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</si>
  <si>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</si>
  <si>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</si>
  <si>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</si>
  <si>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</si>
  <si>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</si>
  <si>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</si>
  <si>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</si>
  <si>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</si>
  <si>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</si>
  <si>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</si>
  <si>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</si>
  <si>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</si>
  <si>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</si>
  <si>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</si>
  <si>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</si>
  <si>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</si>
  <si>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</si>
  <si>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</si>
  <si>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</si>
  <si>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</si>
  <si>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</si>
  <si>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</si>
  <si>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</si>
  <si>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</si>
  <si>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</si>
  <si>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</si>
  <si>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</si>
  <si>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</si>
  <si>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</si>
  <si>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</si>
  <si>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</si>
  <si>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</si>
  <si>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</si>
  <si>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</si>
  <si>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</si>
  <si>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</si>
  <si>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</si>
  <si>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</si>
  <si>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</si>
  <si>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</si>
  <si>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</si>
  <si>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</si>
  <si>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</si>
  <si>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</si>
  <si>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</si>
  <si>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</si>
  <si>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</si>
  <si>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</si>
  <si>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</si>
  <si>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</si>
  <si>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</si>
  <si>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</si>
  <si>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</si>
  <si>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</si>
  <si>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</si>
  <si>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</si>
  <si>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</si>
  <si>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</si>
  <si>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</si>
  <si>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</si>
  <si>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</si>
  <si>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</si>
  <si>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</si>
  <si>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</si>
  <si>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</si>
  <si>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</si>
  <si>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</si>
  <si>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</si>
  <si>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</si>
  <si>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</si>
  <si>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</si>
  <si>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</si>
  <si>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</si>
  <si>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</si>
  <si>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</si>
  <si>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</si>
  <si>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</si>
  <si>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</si>
  <si>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</si>
  <si>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</si>
  <si>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</si>
  <si>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</si>
  <si>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</si>
  <si>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</si>
  <si>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</si>
  <si>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</si>
  <si>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</si>
  <si>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</si>
  <si>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</si>
  <si>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</si>
  <si>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</si>
  <si>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</si>
  <si>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</si>
  <si>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</si>
  <si>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</si>
  <si>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</si>
  <si>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</si>
  <si>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</si>
  <si>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</si>
  <si>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</si>
  <si>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</si>
  <si>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</si>
  <si>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</si>
  <si>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</si>
  <si>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</si>
  <si>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</si>
  <si>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</si>
  <si>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</si>
  <si>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</si>
  <si>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</si>
  <si>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</si>
  <si>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</si>
  <si>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</si>
  <si>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</si>
  <si>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</si>
  <si>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</si>
  <si>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</si>
  <si>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</si>
  <si>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</si>
  <si>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</si>
  <si>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</si>
  <si>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</si>
  <si>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</si>
  <si>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</si>
  <si>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</si>
  <si>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</si>
  <si>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</si>
  <si>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</si>
  <si>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</si>
  <si>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</si>
  <si>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</si>
  <si>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</si>
  <si>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</si>
  <si>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</si>
  <si>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</si>
  <si>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</si>
  <si>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</si>
  <si>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</si>
  <si>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</si>
  <si>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</si>
  <si>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</si>
  <si>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</si>
  <si>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</si>
  <si>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</si>
  <si>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</si>
  <si>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</si>
  <si>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</si>
  <si>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</si>
  <si>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</si>
  <si>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</si>
  <si>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</si>
  <si>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</si>
  <si>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</si>
  <si>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</si>
  <si>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</si>
  <si>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</si>
  <si>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</si>
  <si>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</si>
  <si>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</si>
  <si>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</si>
  <si>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</si>
  <si>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</si>
  <si>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</si>
  <si>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</si>
  <si>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</si>
  <si>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</si>
  <si>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</si>
  <si>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</si>
  <si>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</si>
  <si>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</si>
  <si>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</si>
  <si>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</si>
  <si>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</si>
  <si>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</si>
  <si>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</si>
  <si>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</si>
  <si>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</si>
  <si>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</si>
  <si>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</si>
  <si>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</si>
  <si>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</si>
  <si>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</si>
  <si>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</si>
  <si>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</si>
  <si>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</si>
  <si>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</si>
  <si>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</si>
  <si>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</si>
  <si>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</si>
  <si>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</si>
  <si>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</si>
  <si>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</si>
  <si>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</si>
  <si>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</si>
  <si>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</si>
  <si>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</si>
  <si>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</si>
  <si>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</si>
  <si>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</si>
  <si>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</si>
  <si>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</si>
  <si>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</si>
  <si>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</si>
  <si>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</si>
  <si>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</si>
  <si>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</si>
  <si>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</si>
  <si>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</si>
  <si>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</si>
  <si>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</si>
  <si>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</si>
  <si>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</si>
  <si>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</si>
  <si>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</si>
  <si>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</si>
  <si>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</si>
  <si>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</si>
  <si>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</si>
  <si>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</si>
  <si>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</si>
  <si>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</si>
  <si>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</si>
  <si>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</si>
  <si>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</si>
  <si>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</si>
  <si>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</si>
  <si>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</si>
  <si>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</si>
  <si>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</si>
  <si>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</si>
  <si>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</si>
  <si>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</si>
  <si>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</si>
  <si>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</si>
  <si>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</si>
  <si>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</si>
  <si>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</si>
  <si>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</si>
  <si>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</si>
  <si>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</si>
  <si>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</si>
  <si>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</si>
  <si>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</si>
  <si>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</si>
  <si>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</si>
  <si>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</si>
  <si>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</si>
  <si>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</si>
  <si>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</si>
  <si>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</si>
  <si>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</si>
  <si>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</si>
  <si>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</si>
  <si>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</si>
  <si>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</si>
  <si>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</si>
  <si>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</si>
  <si>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</si>
  <si>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</si>
  <si>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</si>
  <si>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</si>
  <si>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</si>
  <si>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</si>
  <si>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</si>
  <si>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</si>
  <si>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</si>
  <si>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</si>
  <si>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</si>
  <si>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</si>
  <si>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</si>
  <si>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</si>
  <si>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</si>
  <si>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</si>
  <si>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</si>
  <si>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</si>
  <si>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</si>
  <si>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</si>
  <si>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</si>
  <si>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</si>
  <si>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</si>
  <si>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</si>
  <si>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</si>
  <si>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</si>
  <si>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</si>
  <si>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</si>
  <si>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</si>
  <si>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</si>
  <si>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</si>
  <si>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</si>
  <si>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</si>
  <si>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</si>
  <si>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</si>
  <si>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</si>
  <si>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</si>
  <si>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</si>
  <si>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</si>
  <si>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</si>
  <si>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</si>
  <si>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</si>
  <si>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</si>
  <si>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</si>
  <si>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</si>
  <si>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</si>
  <si>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</si>
  <si>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</si>
  <si>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</si>
  <si>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</si>
  <si>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</si>
  <si>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</si>
  <si>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</si>
  <si>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</si>
  <si>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</si>
  <si>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</si>
  <si>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</si>
  <si>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</si>
  <si>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</si>
  <si>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</si>
  <si>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</si>
  <si>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</si>
  <si>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</si>
  <si>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</si>
  <si>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</si>
  <si>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</si>
  <si>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</si>
  <si>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</si>
  <si>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</si>
  <si>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</si>
  <si>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</si>
  <si>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</si>
  <si>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</si>
  <si>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</si>
  <si>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</si>
  <si>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</si>
  <si>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</si>
  <si>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</si>
  <si>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</si>
  <si>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</si>
  <si>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</si>
  <si>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</si>
  <si>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</si>
  <si>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</si>
  <si>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</si>
  <si>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</si>
  <si>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</si>
  <si>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</si>
  <si>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</si>
  <si>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</si>
  <si>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</si>
  <si>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</si>
  <si>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</si>
  <si>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</si>
  <si>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</si>
  <si>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</si>
  <si>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</si>
  <si>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</si>
  <si>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</si>
  <si>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</si>
  <si>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</si>
  <si>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</si>
  <si>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</si>
  <si>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</si>
  <si>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</si>
  <si>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</si>
  <si>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</si>
  <si>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</si>
  <si>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</si>
  <si>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</si>
  <si>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</si>
  <si>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</si>
  <si>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</si>
  <si>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</si>
  <si>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</si>
  <si>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</si>
  <si>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</si>
  <si>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</si>
  <si>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</si>
  <si>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</si>
  <si>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</si>
  <si>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</si>
  <si>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</si>
  <si>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</si>
  <si>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</si>
  <si>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</si>
  <si>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</si>
  <si>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</si>
  <si>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</si>
  <si>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</si>
  <si>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</si>
  <si>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</si>
  <si>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</si>
  <si>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</si>
  <si>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</si>
  <si>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</si>
  <si>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</si>
  <si>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</si>
  <si>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</si>
  <si>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</si>
  <si>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</si>
  <si>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</si>
  <si>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</si>
  <si>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</si>
  <si>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</si>
  <si>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</si>
  <si>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</si>
  <si>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</si>
  <si>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</si>
  <si>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</si>
  <si>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</si>
  <si>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</si>
  <si>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</si>
  <si>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</si>
  <si>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</si>
  <si>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</si>
  <si>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</si>
  <si>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</si>
  <si>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</si>
  <si>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</si>
  <si>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</si>
  <si>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</si>
  <si>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</si>
  <si>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</si>
  <si>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</si>
  <si>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</si>
  <si>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</si>
  <si>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</si>
  <si>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</si>
  <si>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</si>
  <si>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</si>
  <si>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</si>
  <si>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</si>
  <si>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</si>
  <si>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</si>
  <si>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</si>
  <si>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</si>
  <si>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</si>
  <si>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</si>
  <si>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</si>
  <si>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</si>
  <si>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</si>
  <si>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</si>
  <si>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</si>
  <si>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</si>
  <si>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</si>
  <si>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</si>
  <si>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</si>
  <si>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</si>
  <si>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</si>
  <si>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</si>
  <si>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</si>
  <si>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</si>
  <si>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</si>
  <si>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</si>
  <si>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</si>
  <si>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</si>
  <si>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</si>
  <si>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</si>
  <si>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</si>
  <si>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</si>
  <si>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</si>
  <si>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</si>
  <si>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</si>
  <si>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</si>
  <si>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</si>
  <si>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</si>
  <si>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</si>
  <si>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</si>
  <si>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</si>
  <si>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</si>
  <si>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</si>
  <si>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</si>
  <si>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</si>
  <si>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</si>
  <si>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</si>
  <si>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</si>
  <si>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</si>
  <si>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</si>
  <si>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</si>
  <si>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</si>
  <si>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</si>
  <si>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</si>
  <si>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</si>
  <si>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</si>
  <si>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</si>
  <si>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</si>
  <si>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</si>
  <si>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</si>
  <si>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</si>
  <si>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</si>
  <si>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</si>
  <si>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</si>
  <si>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</si>
  <si>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</si>
  <si>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</si>
  <si>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</si>
  <si>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</si>
  <si>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</si>
  <si>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</si>
  <si>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</si>
  <si>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</si>
  <si>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</si>
  <si>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</si>
  <si>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</si>
  <si>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</si>
  <si>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</si>
  <si>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</si>
  <si>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</si>
  <si>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</si>
  <si>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</si>
  <si>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</si>
  <si>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</si>
  <si>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</si>
  <si>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</si>
  <si>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</si>
  <si>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</si>
  <si>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</si>
  <si>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</si>
  <si>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</si>
  <si>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</si>
  <si>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</si>
  <si>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</si>
  <si>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</si>
  <si>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</si>
  <si>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</si>
  <si>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</si>
  <si>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</si>
  <si>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</si>
  <si>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</si>
  <si>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</si>
  <si>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</si>
  <si>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</si>
  <si>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</si>
  <si>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</si>
  <si>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</si>
  <si>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</si>
  <si>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</si>
  <si>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</si>
  <si>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</si>
  <si>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</si>
  <si>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</si>
  <si>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</si>
  <si>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</si>
  <si>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</si>
  <si>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</si>
  <si>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</si>
  <si>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</si>
  <si>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</si>
  <si>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</si>
  <si>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</si>
  <si>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</si>
  <si>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</si>
  <si>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</si>
  <si>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</si>
  <si>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</si>
  <si>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</si>
  <si>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</si>
  <si>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</si>
  <si>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</si>
  <si>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</si>
  <si>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</si>
  <si>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</si>
  <si>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</si>
  <si>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</si>
  <si>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</si>
  <si>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</si>
  <si>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</si>
  <si>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</si>
  <si>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</si>
  <si>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</si>
  <si>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</si>
  <si>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</si>
  <si>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</si>
  <si>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</si>
  <si>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</si>
  <si>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</si>
  <si>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</si>
  <si>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</si>
  <si>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</si>
  <si>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</si>
  <si>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</si>
  <si>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</si>
  <si>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</si>
  <si>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</si>
  <si>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</si>
  <si>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</si>
  <si>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</si>
  <si>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</si>
  <si>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</si>
  <si>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</si>
  <si>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</si>
  <si>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</si>
  <si>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</si>
  <si>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</si>
  <si>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</si>
  <si>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</si>
  <si>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</si>
  <si>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</si>
  <si>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</si>
  <si>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</si>
  <si>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</si>
  <si>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</si>
  <si>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</si>
  <si>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</si>
  <si>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</si>
  <si>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</si>
  <si>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</si>
  <si>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</si>
  <si>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</si>
  <si>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</si>
  <si>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</si>
  <si>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</si>
  <si>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</si>
  <si>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</si>
  <si>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</si>
  <si>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</si>
  <si>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</si>
  <si>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</si>
  <si>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</si>
  <si>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</si>
  <si>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</si>
  <si>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</si>
  <si>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</si>
  <si>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</si>
  <si>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</si>
  <si>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</si>
  <si>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</si>
  <si>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</si>
  <si>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</si>
  <si>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</si>
  <si>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</si>
  <si>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</si>
  <si>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</si>
  <si>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</si>
  <si>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</si>
  <si>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</si>
  <si>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</si>
  <si>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</si>
  <si>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</si>
  <si>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</si>
  <si>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</si>
  <si>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</si>
  <si>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</si>
  <si>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</si>
  <si>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</si>
  <si>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</si>
  <si>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</si>
  <si>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</si>
  <si>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</si>
  <si>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</si>
  <si>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</si>
  <si>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</si>
  <si>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</si>
  <si>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</si>
  <si>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</si>
  <si>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</si>
  <si>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</si>
  <si>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</si>
  <si>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</si>
  <si>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</si>
  <si>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</si>
  <si>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</si>
  <si>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</si>
  <si>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</si>
  <si>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</si>
  <si>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</si>
  <si>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</si>
  <si>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</si>
  <si>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</si>
  <si>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</si>
  <si>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</si>
  <si>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</si>
  <si>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</si>
  <si>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</si>
  <si>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</si>
  <si>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</si>
  <si>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</si>
  <si>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</si>
  <si>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</si>
  <si>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</si>
  <si>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</si>
  <si>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</si>
  <si>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</si>
  <si>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</si>
  <si>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</si>
  <si>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</si>
  <si>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</si>
  <si>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</si>
  <si>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</si>
  <si>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</si>
  <si>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</si>
  <si>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</si>
  <si>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</si>
  <si>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</si>
  <si>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</si>
  <si>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</si>
  <si>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</si>
  <si>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</si>
  <si>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</si>
  <si>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</si>
  <si>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</si>
  <si>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</si>
  <si>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</si>
  <si>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</si>
  <si>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</si>
  <si>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</si>
  <si>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</si>
  <si>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</si>
  <si>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</si>
  <si>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</si>
  <si>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</si>
  <si>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</si>
  <si>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</si>
  <si>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</si>
  <si>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</si>
  <si>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</si>
  <si>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</si>
  <si>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</si>
  <si>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</si>
  <si>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</si>
  <si>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</si>
  <si>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</si>
  <si>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</si>
  <si>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</si>
  <si>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</si>
  <si>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</si>
  <si>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</si>
  <si>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</si>
  <si>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</si>
  <si>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</si>
  <si>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</si>
  <si>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</si>
  <si>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</si>
  <si>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</si>
  <si>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</si>
  <si>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</si>
  <si>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</si>
  <si>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</si>
  <si>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</si>
  <si>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</si>
  <si>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</si>
  <si>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</si>
  <si>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</si>
  <si>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</si>
  <si>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</si>
  <si>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</si>
  <si>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</si>
  <si>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</si>
  <si>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</si>
  <si>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</si>
  <si>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</si>
  <si>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</si>
  <si>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</si>
  <si>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</si>
  <si>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</si>
  <si>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</si>
  <si>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</si>
  <si>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</si>
  <si>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</si>
  <si>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</si>
  <si>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</si>
  <si>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</si>
  <si>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</si>
  <si>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</si>
  <si>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</si>
  <si>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</si>
  <si>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</si>
  <si>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</si>
  <si>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</si>
  <si>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</si>
  <si>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</si>
  <si>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</si>
  <si>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</si>
  <si>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</si>
  <si>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</si>
  <si>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</si>
  <si>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</si>
  <si>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</si>
  <si>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</si>
  <si>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</si>
  <si>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</si>
  <si>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</si>
  <si>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</si>
  <si>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</si>
  <si>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</si>
  <si>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</si>
  <si>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</si>
  <si>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</si>
  <si>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</si>
  <si>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</si>
  <si>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</si>
  <si>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</si>
  <si>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</si>
  <si>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</si>
  <si>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</si>
  <si>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</si>
  <si>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</si>
  <si>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</si>
  <si>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</si>
  <si>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</si>
  <si>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</si>
  <si>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</si>
  <si>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</si>
  <si>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</si>
  <si>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</si>
  <si>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</si>
  <si>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</si>
  <si>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</si>
  <si>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</si>
  <si>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</si>
  <si>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</si>
  <si>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</si>
  <si>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</si>
  <si>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</si>
  <si>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</si>
  <si>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</si>
  <si>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</si>
  <si>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</si>
  <si>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</si>
  <si>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</si>
  <si>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</si>
  <si>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</si>
  <si>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</si>
  <si>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</si>
  <si>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</si>
  <si>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</si>
  <si>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</si>
  <si>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</si>
  <si>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</si>
  <si>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</si>
  <si>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</si>
  <si>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</si>
  <si>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</si>
  <si>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</si>
  <si>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</si>
  <si>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</si>
  <si>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</si>
  <si>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</si>
  <si>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</si>
  <si>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</si>
  <si>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</si>
  <si>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</si>
  <si>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</si>
  <si>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</si>
  <si>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</si>
  <si>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</si>
  <si>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</si>
  <si>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</si>
  <si>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</si>
  <si>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</si>
  <si>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</si>
  <si>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</si>
  <si>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</si>
  <si>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</si>
  <si>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</si>
  <si>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</si>
  <si>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</si>
  <si>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</si>
  <si>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</si>
  <si>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</si>
  <si>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</si>
  <si>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</si>
  <si>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</si>
  <si>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</si>
  <si>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</si>
  <si>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</si>
  <si>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</si>
  <si>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</si>
  <si>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</si>
  <si>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</si>
  <si>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</si>
  <si>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</si>
  <si>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</si>
  <si>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</si>
  <si>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</si>
  <si>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</si>
  <si>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</si>
  <si>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</si>
  <si>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</si>
  <si>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</si>
  <si>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</si>
  <si>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</si>
  <si>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</si>
  <si>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</si>
  <si>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</si>
  <si>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</si>
  <si>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</si>
  <si>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</si>
  <si>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</si>
  <si>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</si>
  <si>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</si>
  <si>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</si>
  <si>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</si>
  <si>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</si>
  <si>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</si>
  <si>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</si>
  <si>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</si>
  <si>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</si>
  <si>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</si>
  <si>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</si>
  <si>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</si>
  <si>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</si>
  <si>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</si>
  <si>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</si>
  <si>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</si>
  <si>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</si>
  <si>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</si>
  <si>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</si>
  <si>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</si>
  <si>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</si>
  <si>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</si>
  <si>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</si>
  <si>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</si>
  <si>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</si>
  <si>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</si>
  <si>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</si>
  <si>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</si>
  <si>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</si>
  <si>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</si>
  <si>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</si>
  <si>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</si>
  <si>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</si>
  <si>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</si>
  <si>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</si>
  <si>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</si>
  <si>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</si>
  <si>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</si>
  <si>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</si>
  <si>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</si>
  <si>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</si>
  <si>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</si>
  <si>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</si>
  <si>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</si>
  <si>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</si>
  <si>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</si>
  <si>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</si>
  <si>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</si>
  <si>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</si>
  <si>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</si>
  <si>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</si>
  <si>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</si>
  <si>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</si>
  <si>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</si>
  <si>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</si>
  <si>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</si>
  <si>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</si>
  <si>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</si>
  <si>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</si>
  <si>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</si>
  <si>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</si>
  <si>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</si>
  <si>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</si>
  <si>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</si>
  <si>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</si>
  <si>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</si>
  <si>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</si>
  <si>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</si>
  <si>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</si>
  <si>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</si>
  <si>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</si>
  <si>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</si>
  <si>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</si>
  <si>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</si>
  <si>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</si>
  <si>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</si>
  <si>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</si>
  <si>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</si>
  <si>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</si>
  <si>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</si>
  <si>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</si>
  <si>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</si>
  <si>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</si>
  <si>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</si>
  <si>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</si>
  <si>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</si>
  <si>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</si>
  <si>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</si>
  <si>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</si>
  <si>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</si>
  <si>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</si>
  <si>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</si>
  <si>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</si>
  <si>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</si>
  <si>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</si>
  <si>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</si>
  <si>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</si>
  <si>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</si>
  <si>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</si>
  <si>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</si>
  <si>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</si>
  <si>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</si>
  <si>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</si>
  <si>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</si>
  <si>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</si>
  <si>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</si>
  <si>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</si>
  <si>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</si>
  <si>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</si>
  <si>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</si>
  <si>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</si>
  <si>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</si>
  <si>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</si>
  <si>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</si>
  <si>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</si>
  <si>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</si>
  <si>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</si>
  <si>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</si>
  <si>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</si>
  <si>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</si>
  <si>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</si>
  <si>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</si>
  <si>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</si>
  <si>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</si>
  <si>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</si>
  <si>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</si>
  <si>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</si>
  <si>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</si>
  <si>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</si>
  <si>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</si>
  <si>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</si>
  <si>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</si>
  <si>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</si>
  <si>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</si>
  <si>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</si>
  <si>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</si>
  <si>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</si>
  <si>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</si>
  <si>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</si>
  <si>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</si>
  <si>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</si>
  <si>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</si>
  <si>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</si>
  <si>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</si>
  <si>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</si>
  <si>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</si>
  <si>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</si>
  <si>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</si>
  <si>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</si>
  <si>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</si>
  <si>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</si>
  <si>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</si>
  <si>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</si>
  <si>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</si>
  <si>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</si>
  <si>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</si>
  <si>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</si>
  <si>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</si>
  <si>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</si>
  <si>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</si>
  <si>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</si>
  <si>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</si>
  <si>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</si>
  <si>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</si>
  <si>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</si>
  <si>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</si>
  <si>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</si>
  <si>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</si>
  <si>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</si>
  <si>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</si>
  <si>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</si>
  <si>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</si>
  <si>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</si>
  <si>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</si>
  <si>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</si>
  <si>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</si>
  <si>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</si>
  <si>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</si>
  <si>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</si>
  <si>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</si>
  <si>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</si>
  <si>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</si>
  <si>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</si>
  <si>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</si>
  <si>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</si>
  <si>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</si>
  <si>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</si>
  <si>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</si>
  <si>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</si>
  <si>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</si>
  <si>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</si>
  <si>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</si>
  <si>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</si>
  <si>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</si>
  <si>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</si>
  <si>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</si>
  <si>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</si>
  <si>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</si>
  <si>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</si>
  <si>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</si>
  <si>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</si>
  <si>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</si>
  <si>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</si>
  <si>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</si>
  <si>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</si>
  <si>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</si>
  <si>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</si>
  <si>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</si>
  <si>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</si>
  <si>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</si>
  <si>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</si>
  <si>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</si>
  <si>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</si>
  <si>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</si>
  <si>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</si>
  <si>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</si>
  <si>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</si>
  <si>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</si>
  <si>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</si>
  <si>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</si>
  <si>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</si>
  <si>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</si>
  <si>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</si>
  <si>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</si>
  <si>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</si>
  <si>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</si>
  <si>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</si>
  <si>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</si>
  <si>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</si>
  <si>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</si>
  <si>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</si>
  <si>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</si>
  <si>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</si>
  <si>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</si>
  <si>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</si>
  <si>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</si>
  <si>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</si>
  <si>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</si>
  <si>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</si>
  <si>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</si>
  <si>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</si>
  <si>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</si>
  <si>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</si>
  <si>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</si>
  <si>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</si>
  <si>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</si>
  <si>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</si>
  <si>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</si>
  <si>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</si>
  <si>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</si>
  <si>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</si>
  <si>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</si>
  <si>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</si>
  <si>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</si>
  <si>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</si>
  <si>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</si>
  <si>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</si>
  <si>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</si>
  <si>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</si>
  <si>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</si>
  <si>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</si>
  <si>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</si>
  <si>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</si>
  <si>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</si>
  <si>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</si>
  <si>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</si>
  <si>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</si>
  <si>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</si>
  <si>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</si>
  <si>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</si>
  <si>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</si>
  <si>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</si>
  <si>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</si>
  <si>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</si>
  <si>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</si>
  <si>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</si>
  <si>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</si>
  <si>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</si>
  <si>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</si>
  <si>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</si>
  <si>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</si>
  <si>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</si>
  <si>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</si>
  <si>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</si>
  <si>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</si>
  <si>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</si>
  <si>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</si>
  <si>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</si>
  <si>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</si>
  <si>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</si>
  <si>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</si>
  <si>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</si>
  <si>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</si>
  <si>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</si>
  <si>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</si>
  <si>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</si>
  <si>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</si>
  <si>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</si>
  <si>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</si>
  <si>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</si>
  <si>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</si>
  <si>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</si>
  <si>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</si>
  <si>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</si>
  <si>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</si>
  <si>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</si>
  <si>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</si>
  <si>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</si>
  <si>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</si>
  <si>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</si>
  <si>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</si>
  <si>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</si>
  <si>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</si>
  <si>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</si>
  <si>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</si>
  <si>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</si>
  <si>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</si>
  <si>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</si>
  <si>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</si>
  <si>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</si>
  <si>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</si>
  <si>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</si>
  <si>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</si>
  <si>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</si>
  <si>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</si>
  <si>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</si>
  <si>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</si>
  <si>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</si>
  <si>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</si>
  <si>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</si>
  <si>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</si>
  <si>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</si>
  <si>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</si>
  <si>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</si>
  <si>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</si>
  <si>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</si>
  <si>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</si>
  <si>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</si>
  <si>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</si>
  <si>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</si>
  <si>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</si>
  <si>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</si>
  <si>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</si>
  <si>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</si>
  <si>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</si>
  <si>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</si>
  <si>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</si>
  <si>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</si>
  <si>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</si>
  <si>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</si>
  <si>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</si>
  <si>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</si>
  <si>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</si>
  <si>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</si>
  <si>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</si>
  <si>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</si>
  <si>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</si>
  <si>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</si>
  <si>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</si>
  <si>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</si>
  <si>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</si>
  <si>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</si>
  <si>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</si>
  <si>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</si>
  <si>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</si>
  <si>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</si>
  <si>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</si>
  <si>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</si>
  <si>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</si>
  <si>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</si>
  <si>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</si>
  <si>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</si>
  <si>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</si>
  <si>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</si>
  <si>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</si>
  <si>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</si>
  <si>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</si>
  <si>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</si>
  <si>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</si>
  <si>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</si>
  <si>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</si>
  <si>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</si>
  <si>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</si>
  <si>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</si>
  <si>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</si>
  <si>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</si>
  <si>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</si>
  <si>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</si>
  <si>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</si>
  <si>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</si>
  <si>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</si>
  <si>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</si>
  <si>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</si>
  <si>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</si>
  <si>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</si>
  <si>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</si>
  <si>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</si>
  <si>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</si>
  <si>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</si>
  <si>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</si>
  <si>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</si>
  <si>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</si>
  <si>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</si>
  <si>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</si>
  <si>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</si>
  <si>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</si>
  <si>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</si>
  <si>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</si>
  <si>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</si>
  <si>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</si>
  <si>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</si>
  <si>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</si>
  <si>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</si>
  <si>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</si>
  <si>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</si>
  <si>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</si>
  <si>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</si>
  <si>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</si>
  <si>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</si>
  <si>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</si>
  <si>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</si>
  <si>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</si>
  <si>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</si>
  <si>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</si>
  <si>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</si>
  <si>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</si>
  <si>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</si>
  <si>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</si>
  <si>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</si>
  <si>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</si>
  <si>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</si>
  <si>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</si>
  <si>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</si>
  <si>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</si>
  <si>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</si>
  <si>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</si>
  <si>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</si>
  <si>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</si>
  <si>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</si>
  <si>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</si>
  <si>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</si>
  <si>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</si>
  <si>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</si>
  <si>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</si>
  <si>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</si>
  <si>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</si>
  <si>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</si>
  <si>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</si>
  <si>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</si>
  <si>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</si>
  <si>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</si>
  <si>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</si>
  <si>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</si>
  <si>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</si>
  <si>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</si>
  <si>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</si>
  <si>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</si>
  <si>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</si>
  <si>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</si>
  <si>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</si>
  <si>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</si>
  <si>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</si>
  <si>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</si>
  <si>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</si>
  <si>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</si>
  <si>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</si>
  <si>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</si>
  <si>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</si>
  <si>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</si>
  <si>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</si>
  <si>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</si>
  <si>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</si>
  <si>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</si>
  <si>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</si>
  <si>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</si>
  <si>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</si>
  <si>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</si>
  <si>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</si>
  <si>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</si>
  <si>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</si>
  <si>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</si>
  <si>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</si>
  <si>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</si>
  <si>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</si>
  <si>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</si>
  <si>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</si>
  <si>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</si>
  <si>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</si>
  <si>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</si>
  <si>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</si>
  <si>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</si>
  <si>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</si>
  <si>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</si>
  <si>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</si>
  <si>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</si>
  <si>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</si>
  <si>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</si>
  <si>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</si>
  <si>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</si>
  <si>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</si>
  <si>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</si>
  <si>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</si>
  <si>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</si>
  <si>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</si>
  <si>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</si>
  <si>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</si>
  <si>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</si>
  <si>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</si>
  <si>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</si>
  <si>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</si>
  <si>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</si>
  <si>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</si>
  <si>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</si>
  <si>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</si>
  <si>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</si>
  <si>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</si>
  <si>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</si>
  <si>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</si>
  <si>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</si>
  <si>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</si>
  <si>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</si>
  <si>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</si>
  <si>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</si>
  <si>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</si>
  <si>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</si>
  <si>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</si>
  <si>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</si>
  <si>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</si>
  <si>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</si>
  <si>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</si>
  <si>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</si>
  <si>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</si>
  <si>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</si>
  <si>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</si>
  <si>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</si>
  <si>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</si>
  <si>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</si>
  <si>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</si>
  <si>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</si>
  <si>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</si>
  <si>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</si>
  <si>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</si>
  <si>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</si>
  <si>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</si>
  <si>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</si>
  <si>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</si>
  <si>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</si>
  <si>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</si>
  <si>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</si>
  <si>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</si>
  <si>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</si>
  <si>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</si>
  <si>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</si>
  <si>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</si>
  <si>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</si>
  <si>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</si>
  <si>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</si>
  <si>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</si>
  <si>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</si>
  <si>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</si>
  <si>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</si>
  <si>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</si>
  <si>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</si>
  <si>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</si>
  <si>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</si>
  <si>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</si>
  <si>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</si>
  <si>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</si>
  <si>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</si>
  <si>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</si>
  <si>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</si>
  <si>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</si>
  <si>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</si>
  <si>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</si>
  <si>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</si>
  <si>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</si>
  <si>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</si>
  <si>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</si>
  <si>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</si>
  <si>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</si>
  <si>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</si>
  <si>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</si>
  <si>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</si>
  <si>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</si>
  <si>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</si>
  <si>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</si>
  <si>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</si>
  <si>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</si>
  <si>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</si>
  <si>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</si>
  <si>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</si>
  <si>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</si>
  <si>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</si>
  <si>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</si>
  <si>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</si>
  <si>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</si>
  <si>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</si>
  <si>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</si>
  <si>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</si>
  <si>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</si>
  <si>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</si>
  <si>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</si>
  <si>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</si>
  <si>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</si>
  <si>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</si>
  <si>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</si>
  <si>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</si>
  <si>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</si>
  <si>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</si>
  <si>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</si>
  <si>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</si>
  <si>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</si>
  <si>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</si>
  <si>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</si>
  <si>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</si>
  <si>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</si>
  <si>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</si>
  <si>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</si>
  <si>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</si>
  <si>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</si>
  <si>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</si>
  <si>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</si>
  <si>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</si>
  <si>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</si>
  <si>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</si>
  <si>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</si>
  <si>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</si>
  <si>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</si>
  <si>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</si>
  <si>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</si>
  <si>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</si>
  <si>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</si>
  <si>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</si>
  <si>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</si>
  <si>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</si>
  <si>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</si>
  <si>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</si>
  <si>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</si>
  <si>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</si>
  <si>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</si>
  <si>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</si>
  <si>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</si>
  <si>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</si>
  <si>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</si>
  <si>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</si>
  <si>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</si>
  <si>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</si>
  <si>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</si>
  <si>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</si>
  <si>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</si>
  <si>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</si>
  <si>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</si>
  <si>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</si>
  <si>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</si>
  <si>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</si>
  <si>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</si>
  <si>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</si>
  <si>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</si>
  <si>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</si>
  <si>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</si>
  <si>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</si>
  <si>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</si>
  <si>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</si>
  <si>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</si>
  <si>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</si>
  <si>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</si>
  <si>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</si>
  <si>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</si>
  <si>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</si>
  <si>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</si>
  <si>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</si>
  <si>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</si>
  <si>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</si>
  <si>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</si>
  <si>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</si>
  <si>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</si>
  <si>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</si>
  <si>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</si>
  <si>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</si>
  <si>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</si>
  <si>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</si>
  <si>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</si>
  <si>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</si>
  <si>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</si>
  <si>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</si>
  <si>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</si>
  <si>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</si>
  <si>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</si>
  <si>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</si>
  <si>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</si>
  <si>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</si>
  <si>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</si>
  <si>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</si>
  <si>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</si>
  <si>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</si>
  <si>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</si>
  <si>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</si>
  <si>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</si>
  <si>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</si>
  <si>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</si>
  <si>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</si>
  <si>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</si>
  <si>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</si>
  <si>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</si>
  <si>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</si>
  <si>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</si>
  <si>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</si>
  <si>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</si>
  <si>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</si>
  <si>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</si>
  <si>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</si>
  <si>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</si>
  <si>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</si>
  <si>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</si>
  <si>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</si>
  <si>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</si>
  <si>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</si>
  <si>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</si>
  <si>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</si>
  <si>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</si>
  <si>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</si>
  <si>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</si>
  <si>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</si>
  <si>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</si>
  <si>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</si>
  <si>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</si>
  <si>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</si>
  <si>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</si>
  <si>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</si>
  <si>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</si>
  <si>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</si>
  <si>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</si>
  <si>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</si>
  <si>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</si>
  <si>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</si>
  <si>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</si>
  <si>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</si>
  <si>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</si>
  <si>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</si>
  <si>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</si>
  <si>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</si>
  <si>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</si>
  <si>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</si>
  <si>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</si>
  <si>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</si>
  <si>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</si>
  <si>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</si>
  <si>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</si>
  <si>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</si>
  <si>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</si>
  <si>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</si>
  <si>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</si>
  <si>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</si>
  <si>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</si>
  <si>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</si>
  <si>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</si>
  <si>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</si>
  <si>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</si>
  <si>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</si>
  <si>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</si>
  <si>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</si>
  <si>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</si>
  <si>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</si>
  <si>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</si>
  <si>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</si>
  <si>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</si>
  <si>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</si>
  <si>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</si>
  <si>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</si>
  <si>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</si>
  <si>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</si>
  <si>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</si>
  <si>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</si>
  <si>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</si>
  <si>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</si>
  <si>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</si>
  <si>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</si>
  <si>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</si>
  <si>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</si>
  <si>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</si>
  <si>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</si>
  <si>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</si>
  <si>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</si>
  <si>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</si>
  <si>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</si>
  <si>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</si>
  <si>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</si>
  <si>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</si>
  <si>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</si>
  <si>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</si>
  <si>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</si>
  <si>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</si>
  <si>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</si>
  <si>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</si>
  <si>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</si>
  <si>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</si>
  <si>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</si>
  <si>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</si>
  <si>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</si>
  <si>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</si>
  <si>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</si>
  <si>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</si>
  <si>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</si>
  <si>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</si>
  <si>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</si>
  <si>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</si>
  <si>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</si>
  <si>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</si>
  <si>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</si>
  <si>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</si>
  <si>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</si>
  <si>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</si>
  <si>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</si>
  <si>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</si>
  <si>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</si>
  <si>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</si>
  <si>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</si>
  <si>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</si>
  <si>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</si>
  <si>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</si>
  <si>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</si>
  <si>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</si>
  <si>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</si>
  <si>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</si>
  <si>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</si>
  <si>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</si>
  <si>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</si>
  <si>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</si>
  <si>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</si>
  <si>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</si>
  <si>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</si>
  <si>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</si>
  <si>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</si>
  <si>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</si>
  <si>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</si>
  <si>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</si>
  <si>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</si>
  <si>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</si>
  <si>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</si>
  <si>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</si>
  <si>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</si>
  <si>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</si>
  <si>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</si>
  <si>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</si>
  <si>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</si>
  <si>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</si>
  <si>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</si>
  <si>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</si>
  <si>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</si>
  <si>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</si>
  <si>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</si>
  <si>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</si>
  <si>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</si>
  <si>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</si>
  <si>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</si>
  <si>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</si>
  <si>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</si>
  <si>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</si>
  <si>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</si>
  <si>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</si>
  <si>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</si>
  <si>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</si>
  <si>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</si>
  <si>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</si>
  <si>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</si>
  <si>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</si>
  <si>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</si>
  <si>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</si>
  <si>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</si>
  <si>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</si>
  <si>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</si>
  <si>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</si>
  <si>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</si>
  <si>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</si>
  <si>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</si>
  <si>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</si>
  <si>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</si>
  <si>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</si>
  <si>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</si>
  <si>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</si>
  <si>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</si>
  <si>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</si>
  <si>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</si>
  <si>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</si>
  <si>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</si>
  <si>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</si>
  <si>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</si>
  <si>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</si>
  <si>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</si>
  <si>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</si>
  <si>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</si>
  <si>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</si>
  <si>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</si>
  <si>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</si>
  <si>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</si>
  <si>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</si>
  <si>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</si>
  <si>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</si>
  <si>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</si>
  <si>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</si>
  <si>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</si>
  <si>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</si>
  <si>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</si>
  <si>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</si>
  <si>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</si>
  <si>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</si>
  <si>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</si>
  <si>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</si>
  <si>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</si>
  <si>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</si>
  <si>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</si>
  <si>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</si>
  <si>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</si>
  <si>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</si>
  <si>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</si>
  <si>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</si>
  <si>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</si>
  <si>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</si>
  <si>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</si>
  <si>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</si>
  <si>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</si>
  <si>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</si>
  <si>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</si>
  <si>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</si>
  <si>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</si>
  <si>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</si>
  <si>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</si>
  <si>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</si>
  <si>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</si>
  <si>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</si>
  <si>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</si>
  <si>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</si>
  <si>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</si>
  <si>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</si>
  <si>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</si>
  <si>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</si>
  <si>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</si>
  <si>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</si>
  <si>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</si>
  <si>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</si>
  <si>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</si>
  <si>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</si>
  <si>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</si>
  <si>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</si>
  <si>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</si>
  <si>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</si>
  <si>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</si>
  <si>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</si>
  <si>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</si>
  <si>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</si>
  <si>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</si>
  <si>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</si>
  <si>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</si>
  <si>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</si>
  <si>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</si>
  <si>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</si>
  <si>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</si>
  <si>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</si>
  <si>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</si>
  <si>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</si>
  <si>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</si>
  <si>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</si>
  <si>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</si>
  <si>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</si>
  <si>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</si>
  <si>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</si>
  <si>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</si>
  <si>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</si>
  <si>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</si>
  <si>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</si>
  <si>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</si>
  <si>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</si>
  <si>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</si>
  <si>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</si>
  <si>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</si>
  <si>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</si>
  <si>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</si>
  <si>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</si>
  <si>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</si>
  <si>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</si>
  <si>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</si>
  <si>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</si>
  <si>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</si>
  <si>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</si>
  <si>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</si>
  <si>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</si>
  <si>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</si>
  <si>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</si>
  <si>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</si>
  <si>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</si>
  <si>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</si>
  <si>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</si>
  <si>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</si>
  <si>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</si>
  <si>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</si>
  <si>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</si>
  <si>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</si>
  <si>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</si>
  <si>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</si>
  <si>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</si>
  <si>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</si>
  <si>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</si>
  <si>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</si>
  <si>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</si>
  <si>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</si>
  <si>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</si>
  <si>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</si>
  <si>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</si>
  <si>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</si>
  <si>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</si>
  <si>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</si>
  <si>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</si>
  <si>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</si>
  <si>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</si>
  <si>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</si>
  <si>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</si>
  <si>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</si>
  <si>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</si>
  <si>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</si>
  <si>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</si>
  <si>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</si>
  <si>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</si>
  <si>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</si>
  <si>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</si>
  <si>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</si>
  <si>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</si>
  <si>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</si>
  <si>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</si>
  <si>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</si>
  <si>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</si>
  <si>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</si>
  <si>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</si>
  <si>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</si>
  <si>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</si>
  <si>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</si>
  <si>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</si>
  <si>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</si>
  <si>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</si>
  <si>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</si>
  <si>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</si>
  <si>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</si>
  <si>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</si>
  <si>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</si>
  <si>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</si>
  <si>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</si>
  <si>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</si>
  <si>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</si>
  <si>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</si>
  <si>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</si>
  <si>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</si>
  <si>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</si>
  <si>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</si>
  <si>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</si>
  <si>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</si>
  <si>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</si>
  <si>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</si>
  <si>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</si>
  <si>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</si>
  <si>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</si>
  <si>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</si>
  <si>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</si>
  <si>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</si>
  <si>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</si>
  <si>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</si>
  <si>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</si>
  <si>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</si>
  <si>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</si>
  <si>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</si>
  <si>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</si>
  <si>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</si>
  <si>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</si>
  <si>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</si>
  <si>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</si>
  <si>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</si>
  <si>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</si>
  <si>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</si>
  <si>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</si>
  <si>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</si>
  <si>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</si>
  <si>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</si>
  <si>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</si>
  <si>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</si>
  <si>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</si>
  <si>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</si>
  <si>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</si>
  <si>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</si>
  <si>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</si>
  <si>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</si>
  <si>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</si>
  <si>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</si>
  <si>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</si>
  <si>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</si>
  <si>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</si>
  <si>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</si>
  <si>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</si>
  <si>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</si>
  <si>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</si>
  <si>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</si>
  <si>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</si>
  <si>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</si>
  <si>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</si>
  <si>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</si>
  <si>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</si>
  <si>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</si>
  <si>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</si>
  <si>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</si>
  <si>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</si>
  <si>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</si>
  <si>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</si>
  <si>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</si>
  <si>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</si>
  <si>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</si>
  <si>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</si>
  <si>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</si>
  <si>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</si>
  <si>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</si>
  <si>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</si>
  <si>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</si>
  <si>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</si>
  <si>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</si>
  <si>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</si>
  <si>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</si>
  <si>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</si>
  <si>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</si>
  <si>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</si>
  <si>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</si>
  <si>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</si>
  <si>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</si>
  <si>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</si>
  <si>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</si>
  <si>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</si>
  <si>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</si>
  <si>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</si>
  <si>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</si>
  <si>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</si>
  <si>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</si>
  <si>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</si>
  <si>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</si>
  <si>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</si>
  <si>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</si>
  <si>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</si>
  <si>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</si>
  <si>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</si>
  <si>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</si>
  <si>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</si>
  <si>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</si>
  <si>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</si>
  <si>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</si>
  <si>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</si>
  <si>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</si>
  <si>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</si>
  <si>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</si>
  <si>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</si>
  <si>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</si>
  <si>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</si>
  <si>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</si>
  <si>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</si>
  <si>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</si>
  <si>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</si>
  <si>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</si>
  <si>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</si>
  <si>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</si>
  <si>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</si>
  <si>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</si>
  <si>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</si>
  <si>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</si>
  <si>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</si>
  <si>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</si>
  <si>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</si>
  <si>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</si>
  <si>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</si>
  <si>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</si>
  <si>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</si>
  <si>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</si>
  <si>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</si>
  <si>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</si>
  <si>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</si>
  <si>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</si>
  <si>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</si>
  <si>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</si>
  <si>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</si>
  <si>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</si>
  <si>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</si>
  <si>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</si>
  <si>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</si>
  <si>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</si>
  <si>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</si>
  <si>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</si>
  <si>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</si>
  <si>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</si>
  <si>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</si>
  <si>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</si>
  <si>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</si>
  <si>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</si>
  <si>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</si>
  <si>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</si>
  <si>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</si>
  <si>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</si>
  <si>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</si>
  <si>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</si>
  <si>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</si>
  <si>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</si>
  <si>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</si>
  <si>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</si>
  <si>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</si>
  <si>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</si>
  <si>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</si>
  <si>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</si>
  <si>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</si>
  <si>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</si>
  <si>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</si>
  <si>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</si>
  <si>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</si>
  <si>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</si>
  <si>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</si>
  <si>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</si>
  <si>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</si>
  <si>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</si>
  <si>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</si>
  <si>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</si>
  <si>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</si>
  <si>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</si>
  <si>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</si>
  <si>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</si>
  <si>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</si>
  <si>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</si>
  <si>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</si>
  <si>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</si>
  <si>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</si>
  <si>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</si>
  <si>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</si>
  <si>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</si>
  <si>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</si>
  <si>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</si>
  <si>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</si>
  <si>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</si>
  <si>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</si>
  <si>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</si>
  <si>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</si>
  <si>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</si>
  <si>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</si>
  <si>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</si>
  <si>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</si>
  <si>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</si>
  <si>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</si>
  <si>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</si>
  <si>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</si>
  <si>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</si>
  <si>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</si>
  <si>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</si>
  <si>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</si>
  <si>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</si>
  <si>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</si>
  <si>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</si>
  <si>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</si>
  <si>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</si>
  <si>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</si>
  <si>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</si>
  <si>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</si>
  <si>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</si>
  <si>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</si>
  <si>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</si>
  <si>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</si>
  <si>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</si>
  <si>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</si>
  <si>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</si>
  <si>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</si>
  <si>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</si>
  <si>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</si>
  <si>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</si>
  <si>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</si>
  <si>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</si>
  <si>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</si>
  <si>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</si>
  <si>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</si>
  <si>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</si>
  <si>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</si>
  <si>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</si>
  <si>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</si>
  <si>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</si>
  <si>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</si>
  <si>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</si>
  <si>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</si>
  <si>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</si>
  <si>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</si>
  <si>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</si>
  <si>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</si>
  <si>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</si>
  <si>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</si>
  <si>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</si>
  <si>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</si>
  <si>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</si>
  <si>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</si>
  <si>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</si>
  <si>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</si>
  <si>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</si>
  <si>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</si>
  <si>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</si>
  <si>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</si>
  <si>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</si>
  <si>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</si>
  <si>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</si>
  <si>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</si>
  <si>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</si>
  <si>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</si>
  <si>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</si>
  <si>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</si>
  <si>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</si>
  <si>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</si>
  <si>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</si>
  <si>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</si>
  <si>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</si>
  <si>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</si>
  <si>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</si>
  <si>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</si>
  <si>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</si>
  <si>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</si>
  <si>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</si>
  <si>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</si>
  <si>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</si>
  <si>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</si>
  <si>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</si>
  <si>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</si>
  <si>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</si>
  <si>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</si>
  <si>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</si>
  <si>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</si>
  <si>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</si>
  <si>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</si>
  <si>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</si>
  <si>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</si>
  <si>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</si>
  <si>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</si>
  <si>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</si>
  <si>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</si>
  <si>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</si>
  <si>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</si>
  <si>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</si>
  <si>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</si>
  <si>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</si>
  <si>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</si>
  <si>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</si>
  <si>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</si>
  <si>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</si>
  <si>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</si>
  <si>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</si>
  <si>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</si>
  <si>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</si>
  <si>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</si>
  <si>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</si>
  <si>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</si>
  <si>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</si>
  <si>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</si>
  <si>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</si>
  <si>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</si>
  <si>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</si>
  <si>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</si>
  <si>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</si>
  <si>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</si>
  <si>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</si>
  <si>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</si>
  <si>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</si>
  <si>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</si>
  <si>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</si>
  <si>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</si>
  <si>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</si>
  <si>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</si>
  <si>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</si>
  <si>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</si>
  <si>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</si>
  <si>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</si>
  <si>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</si>
  <si>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</si>
  <si>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</si>
  <si>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</si>
  <si>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</si>
  <si>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</si>
  <si>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</si>
  <si>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</si>
  <si>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</si>
  <si>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</si>
  <si>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</si>
  <si>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</si>
  <si>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</si>
  <si>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</si>
  <si>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</si>
  <si>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</si>
  <si>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</si>
  <si>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</si>
  <si>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</si>
  <si>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</si>
  <si>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</si>
  <si>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</si>
  <si>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</si>
  <si>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</si>
  <si>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</si>
  <si>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</si>
  <si>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</si>
  <si>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</si>
  <si>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</si>
  <si>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</si>
  <si>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</si>
  <si>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</si>
  <si>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</si>
  <si>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</si>
  <si>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</si>
  <si>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</si>
  <si>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</si>
  <si>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</si>
  <si>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</si>
  <si>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</si>
  <si>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</si>
  <si>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</si>
  <si>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</si>
  <si>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</si>
  <si>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</si>
  <si>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</si>
  <si>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</si>
  <si>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</si>
  <si>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</si>
  <si>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</si>
  <si>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</si>
  <si>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</si>
  <si>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</si>
  <si>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</si>
  <si>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</si>
  <si>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</si>
  <si>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</si>
  <si>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</si>
  <si>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</si>
  <si>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</si>
  <si>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</si>
  <si>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</si>
  <si>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</si>
  <si>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</si>
  <si>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</si>
  <si>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</si>
  <si>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</si>
  <si>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</si>
  <si>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</si>
  <si>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</si>
  <si>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</si>
  <si>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</si>
  <si>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</si>
  <si>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</si>
  <si>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</si>
  <si>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</si>
  <si>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</si>
  <si>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</si>
  <si>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</si>
  <si>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</si>
  <si>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</si>
  <si>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</si>
  <si>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</si>
  <si>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</si>
  <si>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</si>
  <si>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</si>
  <si>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</si>
  <si>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</si>
  <si>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</si>
  <si>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</si>
  <si>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</si>
  <si>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</si>
  <si>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</si>
  <si>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</si>
  <si>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</si>
  <si>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</si>
  <si>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</si>
  <si>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</si>
  <si>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</si>
  <si>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</si>
  <si>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</si>
  <si>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</si>
  <si>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</si>
  <si>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</si>
  <si>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</si>
  <si>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</si>
  <si>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</si>
  <si>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</si>
  <si>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</si>
  <si>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</si>
  <si>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</si>
  <si>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</si>
  <si>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</si>
  <si>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</si>
  <si>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</si>
  <si>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</si>
  <si>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</si>
  <si>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</si>
  <si>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</si>
  <si>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</si>
  <si>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</si>
  <si>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</si>
  <si>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</si>
  <si>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</si>
  <si>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</si>
  <si>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</si>
  <si>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</si>
  <si>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</si>
  <si>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</si>
  <si>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</si>
  <si>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</si>
  <si>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</si>
  <si>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</si>
  <si>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</si>
  <si>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</si>
  <si>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</si>
  <si>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</si>
  <si>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</si>
  <si>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</si>
  <si>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</si>
  <si>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</si>
  <si>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</si>
  <si>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</si>
  <si>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</si>
  <si>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</si>
  <si>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</si>
  <si>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</si>
  <si>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</si>
  <si>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</si>
  <si>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</si>
  <si>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</si>
  <si>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</si>
  <si>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</si>
  <si>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</si>
  <si>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</si>
  <si>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</si>
  <si>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</si>
  <si>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</si>
  <si>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</si>
  <si>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</si>
  <si>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</si>
  <si>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</si>
  <si>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</si>
  <si>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</si>
  <si>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</si>
  <si>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</si>
  <si>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</si>
  <si>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</si>
  <si>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</si>
  <si>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</si>
  <si>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</si>
  <si>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</si>
  <si>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</si>
  <si>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</si>
  <si>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</si>
  <si>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</si>
  <si>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</si>
  <si>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</si>
  <si>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</si>
  <si>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</si>
  <si>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</si>
  <si>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</si>
  <si>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</si>
  <si>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</si>
  <si>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</si>
  <si>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</si>
  <si>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</si>
  <si>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</si>
  <si>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</si>
  <si>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</si>
  <si>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</si>
  <si>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</si>
  <si>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</si>
  <si>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</si>
  <si>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</si>
  <si>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</si>
  <si>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</si>
  <si>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</si>
  <si>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</si>
  <si>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</si>
  <si>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</si>
  <si>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</si>
  <si>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</si>
  <si>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</si>
  <si>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</si>
  <si>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</si>
  <si>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</si>
  <si>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</si>
  <si>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</si>
  <si>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</si>
  <si>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</si>
  <si>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</si>
  <si>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</si>
  <si>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</si>
  <si>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</si>
  <si>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</si>
  <si>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</si>
  <si>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</si>
  <si>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</si>
  <si>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</si>
  <si>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</si>
  <si>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</si>
  <si>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</si>
  <si>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</si>
  <si>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</si>
  <si>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</si>
  <si>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</si>
  <si>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</si>
  <si>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</si>
  <si>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</si>
  <si>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</si>
  <si>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</si>
  <si>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</si>
  <si>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</si>
  <si>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</si>
  <si>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</si>
  <si>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</si>
  <si>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</si>
  <si>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</si>
  <si>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</si>
  <si>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</si>
  <si>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</si>
  <si>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</si>
  <si>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</si>
  <si>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</si>
  <si>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</si>
  <si>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</si>
  <si>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</si>
  <si>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</si>
  <si>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</si>
  <si>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</si>
  <si>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</si>
  <si>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</si>
  <si>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</si>
  <si>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</si>
  <si>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</si>
  <si>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</si>
  <si>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</si>
  <si>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</si>
  <si>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</si>
  <si>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</si>
  <si>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</si>
  <si>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</si>
  <si>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</si>
  <si>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</si>
  <si>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</si>
  <si>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</si>
  <si>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</si>
  <si>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</si>
  <si>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</si>
  <si>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</si>
  <si>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</si>
  <si>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</si>
  <si>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</si>
  <si>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</si>
  <si>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</si>
  <si>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</si>
  <si>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</si>
  <si>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</si>
  <si>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</si>
  <si>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</si>
  <si>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</si>
  <si>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</si>
  <si>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</si>
  <si>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</si>
  <si>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</si>
  <si>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</si>
  <si>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</si>
  <si>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</si>
  <si>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</si>
  <si>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</si>
  <si>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</si>
  <si>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</si>
  <si>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</si>
  <si>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</si>
  <si>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</si>
  <si>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</si>
  <si>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</si>
  <si>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</si>
  <si>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</si>
  <si>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</si>
  <si>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</si>
  <si>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</si>
  <si>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</si>
  <si>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</si>
  <si>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</si>
  <si>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</si>
  <si>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</si>
  <si>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</si>
  <si>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</si>
  <si>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</si>
  <si>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</si>
  <si>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</si>
  <si>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</si>
  <si>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</si>
  <si>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</si>
  <si>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</si>
  <si>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</si>
  <si>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</si>
  <si>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</si>
  <si>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</si>
  <si>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</si>
  <si>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</si>
  <si>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</si>
  <si>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</si>
  <si>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</si>
  <si>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</si>
  <si>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</si>
  <si>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</si>
  <si>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</si>
  <si>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</si>
  <si>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</si>
  <si>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</si>
  <si>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</si>
  <si>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</si>
  <si>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</si>
  <si>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</si>
  <si>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</si>
  <si>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</si>
  <si>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</si>
  <si>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</si>
  <si>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</si>
  <si>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</si>
  <si>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</si>
  <si>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</si>
  <si>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</si>
  <si>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</si>
  <si>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</si>
  <si>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</si>
  <si>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</si>
  <si>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</si>
  <si>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</si>
  <si>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</si>
  <si>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</si>
  <si>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</si>
  <si>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</si>
  <si>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</si>
  <si>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</si>
  <si>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</si>
  <si>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</si>
  <si>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</si>
  <si>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</si>
  <si>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</si>
  <si>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</si>
  <si>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</si>
  <si>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</si>
  <si>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</si>
  <si>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</si>
  <si>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</si>
  <si>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</si>
  <si>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</si>
  <si>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</si>
  <si>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</si>
  <si>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</si>
  <si>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</si>
  <si>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</si>
  <si>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</si>
  <si>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</si>
  <si>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</si>
  <si>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</si>
  <si>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</si>
  <si>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</si>
  <si>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</si>
  <si>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</si>
  <si>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</si>
  <si>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</si>
  <si>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</si>
  <si>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</si>
  <si>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</si>
  <si>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</si>
  <si>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</si>
  <si>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</si>
  <si>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</si>
  <si>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</si>
  <si>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</si>
  <si>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</si>
  <si>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</si>
  <si>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</si>
  <si>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</si>
  <si>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</si>
  <si>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</si>
  <si>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</si>
  <si>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</si>
  <si>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</si>
  <si>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</si>
  <si>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</si>
  <si>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</si>
  <si>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</si>
  <si>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</si>
  <si>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</si>
  <si>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</si>
  <si>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</si>
  <si>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</si>
  <si>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</si>
  <si>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</si>
  <si>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</si>
  <si>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</si>
  <si>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</si>
  <si>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</si>
  <si>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</si>
  <si>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</si>
  <si>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</si>
  <si>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</si>
  <si>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</si>
  <si>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</si>
  <si>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</si>
  <si>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</si>
  <si>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</si>
  <si>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</si>
  <si>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</si>
  <si>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</si>
  <si>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</si>
  <si>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</si>
  <si>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</si>
  <si>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</si>
  <si>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</si>
  <si>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</si>
  <si>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</si>
  <si>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</si>
  <si>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</si>
  <si>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</si>
  <si>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</si>
  <si>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</si>
  <si>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</si>
  <si>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</si>
  <si>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</si>
  <si>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</si>
  <si>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</si>
  <si>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</si>
  <si>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</si>
  <si>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</si>
  <si>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</si>
  <si>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</si>
  <si>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</si>
  <si>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</si>
  <si>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</si>
  <si>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</si>
  <si>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</si>
  <si>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</si>
  <si>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</si>
  <si>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</si>
  <si>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</si>
  <si>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</si>
  <si>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</si>
  <si>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</si>
  <si>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</si>
  <si>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</si>
  <si>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</si>
  <si>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</si>
  <si>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</si>
  <si>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</si>
  <si>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</si>
  <si>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</si>
  <si>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</si>
  <si>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</si>
  <si>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</si>
  <si>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</si>
  <si>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</si>
  <si>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</si>
  <si>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</si>
  <si>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</si>
  <si>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</si>
  <si>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</si>
  <si>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</si>
  <si>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</si>
  <si>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</si>
  <si>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</si>
  <si>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</si>
  <si>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</si>
  <si>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</si>
  <si>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</si>
  <si>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</si>
  <si>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</si>
  <si>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</si>
  <si>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</si>
  <si>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</si>
  <si>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</si>
  <si>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</si>
  <si>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</si>
  <si>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</si>
  <si>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</si>
  <si>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</si>
  <si>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</si>
  <si>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</si>
  <si>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</si>
  <si>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</si>
  <si>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</si>
  <si>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</si>
  <si>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</si>
  <si>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</si>
  <si>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</si>
  <si>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</si>
  <si>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</si>
  <si>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</si>
  <si>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</si>
  <si>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</si>
  <si>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</si>
  <si>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</si>
  <si>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</si>
  <si>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</si>
  <si>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</si>
  <si>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</si>
  <si>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</si>
  <si>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</si>
  <si>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</si>
  <si>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</si>
  <si>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</si>
  <si>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</si>
  <si>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</si>
  <si>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</si>
  <si>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</si>
  <si>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</si>
  <si>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</si>
  <si>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</si>
  <si>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</si>
  <si>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</si>
  <si>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</si>
  <si>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</si>
  <si>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</si>
  <si>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</si>
  <si>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</si>
  <si>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</si>
  <si>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</si>
  <si>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</si>
  <si>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</si>
  <si>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</si>
  <si>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</si>
  <si>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</si>
  <si>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</si>
  <si>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</si>
  <si>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</si>
  <si>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</si>
  <si>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</si>
  <si>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</si>
  <si>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</si>
  <si>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</si>
  <si>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</si>
  <si>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</si>
  <si>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</si>
  <si>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</si>
  <si>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</si>
  <si>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</si>
  <si>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</si>
  <si>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</si>
  <si>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</si>
  <si>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</si>
  <si>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</si>
  <si>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</si>
  <si>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</si>
  <si>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</si>
  <si>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</si>
  <si>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</si>
  <si>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</si>
  <si>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</si>
  <si>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</si>
  <si>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</si>
  <si>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</si>
  <si>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</si>
  <si>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</si>
  <si>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</si>
  <si>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</si>
  <si>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</si>
  <si>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</si>
  <si>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</si>
  <si>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</si>
  <si>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</si>
  <si>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</si>
  <si>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</si>
  <si>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</si>
  <si>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</si>
  <si>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</si>
  <si>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</si>
  <si>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</si>
  <si>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</si>
  <si>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</si>
  <si>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</si>
  <si>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</si>
  <si>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</si>
  <si>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</si>
  <si>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</si>
  <si>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</si>
  <si>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</si>
  <si>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</si>
  <si>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</si>
  <si>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</si>
  <si>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</si>
  <si>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</si>
  <si>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</si>
  <si>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</si>
  <si>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</si>
  <si>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</si>
  <si>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</si>
  <si>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</si>
  <si>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</si>
  <si>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</si>
  <si>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</si>
  <si>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</si>
  <si>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</si>
  <si>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</si>
  <si>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</si>
  <si>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</si>
  <si>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</si>
  <si>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</si>
  <si>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</si>
  <si>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</si>
  <si>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</si>
  <si>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</si>
  <si>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</si>
  <si>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</si>
  <si>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</si>
  <si>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</si>
  <si>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</si>
  <si>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</si>
  <si>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</si>
  <si>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</si>
  <si>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</si>
  <si>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</si>
  <si>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</si>
  <si>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</si>
  <si>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</si>
  <si>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</si>
  <si>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</si>
  <si>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</si>
  <si>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</si>
  <si>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</si>
  <si>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</si>
  <si>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</si>
  <si>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</si>
  <si>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</si>
  <si>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</si>
  <si>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</si>
  <si>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</si>
  <si>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</si>
  <si>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</si>
  <si>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</si>
  <si>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</si>
  <si>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</si>
  <si>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</si>
  <si>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</si>
  <si>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</si>
  <si>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</si>
  <si>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</si>
  <si>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</si>
  <si>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</si>
  <si>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</si>
  <si>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</si>
  <si>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</si>
  <si>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</si>
  <si>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</si>
  <si>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</si>
  <si>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</si>
  <si>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</si>
  <si>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</si>
  <si>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</si>
  <si>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</si>
  <si>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</si>
  <si>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</si>
  <si>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</si>
  <si>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</si>
  <si>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</si>
  <si>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</si>
  <si>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</si>
  <si>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</si>
  <si>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</si>
  <si>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</si>
  <si>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</si>
  <si>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</si>
  <si>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</si>
  <si>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</si>
  <si>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</si>
  <si>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</si>
  <si>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</si>
  <si>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</si>
  <si>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</si>
  <si>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</si>
  <si>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</si>
  <si>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</si>
  <si>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</si>
  <si>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</si>
  <si>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</si>
  <si>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</si>
  <si>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</si>
  <si>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</si>
  <si>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</si>
  <si>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</si>
  <si>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</si>
  <si>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</si>
  <si>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</si>
  <si>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</si>
  <si>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</si>
  <si>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</si>
  <si>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</si>
  <si>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</si>
  <si>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</si>
  <si>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</si>
  <si>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</si>
  <si>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</si>
  <si>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</si>
  <si>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</si>
  <si>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</si>
  <si>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</si>
  <si>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</si>
  <si>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</si>
  <si>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</si>
  <si>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</si>
  <si>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</si>
  <si>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</si>
  <si>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</si>
  <si>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</si>
  <si>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</si>
  <si>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</si>
  <si>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</si>
  <si>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</si>
  <si>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</si>
  <si>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</si>
  <si>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</si>
  <si>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</si>
  <si>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</si>
  <si>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</si>
  <si>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</si>
  <si>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</si>
  <si>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</si>
  <si>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</si>
  <si>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</si>
  <si>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</si>
  <si>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</si>
  <si>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</si>
  <si>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</si>
  <si>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</si>
  <si>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</si>
  <si>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</si>
  <si>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</si>
  <si>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</si>
  <si>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</si>
  <si>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</si>
  <si>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</si>
  <si>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</si>
  <si>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</si>
  <si>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</si>
  <si>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</si>
  <si>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</si>
  <si>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</si>
  <si>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</si>
  <si>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</si>
  <si>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</si>
  <si>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</si>
  <si>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</si>
  <si>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</si>
  <si>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</si>
  <si>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</si>
  <si>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</si>
  <si>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</si>
  <si>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</si>
  <si>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</si>
  <si>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</si>
  <si>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</si>
  <si>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</si>
  <si>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</si>
  <si>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</si>
  <si>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</si>
  <si>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</si>
  <si>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</si>
  <si>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</si>
  <si>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</si>
  <si>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</si>
  <si>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</si>
  <si>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</si>
  <si>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</si>
  <si>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</si>
  <si>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</si>
  <si>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</si>
  <si>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</si>
  <si>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</si>
  <si>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</si>
  <si>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</si>
  <si>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</si>
  <si>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</si>
  <si>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</si>
  <si>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</si>
  <si>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</si>
  <si>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</si>
  <si>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</si>
  <si>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</si>
  <si>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</si>
  <si>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</si>
  <si>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</si>
  <si>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</si>
  <si>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</si>
  <si>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</si>
  <si>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</si>
  <si>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</si>
  <si>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</si>
  <si>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</si>
  <si>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</si>
  <si>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</si>
  <si>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</si>
  <si>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</si>
  <si>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</si>
  <si>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</si>
  <si>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</si>
  <si>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</si>
  <si>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</si>
  <si>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</si>
  <si>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</si>
  <si>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</si>
  <si>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</si>
  <si>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</si>
  <si>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</si>
  <si>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</si>
  <si>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</si>
  <si>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</si>
  <si>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</si>
  <si>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</si>
  <si>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</si>
  <si>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</si>
  <si>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</si>
  <si>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</si>
  <si>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</si>
  <si>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</si>
  <si>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</si>
  <si>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</si>
  <si>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</si>
  <si>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</si>
  <si>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</si>
  <si>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</si>
  <si>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</si>
  <si>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</si>
  <si>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</si>
  <si>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</si>
  <si>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</si>
  <si>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</si>
  <si>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</si>
  <si>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</si>
  <si>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</si>
  <si>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</si>
  <si>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</si>
  <si>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</si>
  <si>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</si>
  <si>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</si>
  <si>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</si>
  <si>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</si>
  <si>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</si>
  <si>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</si>
  <si>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</si>
  <si>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</si>
  <si>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</si>
  <si>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</si>
  <si>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</si>
  <si>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</si>
  <si>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</si>
  <si>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</si>
  <si>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</si>
  <si>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</si>
  <si>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</si>
  <si>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</si>
  <si>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</si>
  <si>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</si>
  <si>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</si>
  <si>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</si>
  <si>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</si>
  <si>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</si>
  <si>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</si>
  <si>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</si>
  <si>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</si>
  <si>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</si>
  <si>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</si>
  <si>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</si>
  <si>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</si>
  <si>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</si>
  <si>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</si>
  <si>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</si>
  <si>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</si>
  <si>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</si>
  <si>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</si>
  <si>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</si>
  <si>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</si>
  <si>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</si>
  <si>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</si>
  <si>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</si>
  <si>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</si>
  <si>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</si>
  <si>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</si>
  <si>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</si>
  <si>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</si>
  <si>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</si>
  <si>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</si>
  <si>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</si>
  <si>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</si>
  <si>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</si>
  <si>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</si>
  <si>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</si>
  <si>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</si>
  <si>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</si>
  <si>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</si>
  <si>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</si>
  <si>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</si>
  <si>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</si>
  <si>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</si>
  <si>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</si>
  <si>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</si>
  <si>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</si>
  <si>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</si>
  <si>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</si>
  <si>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</si>
  <si>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</si>
  <si>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</si>
  <si>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</si>
  <si>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</si>
  <si>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</si>
  <si>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</si>
  <si>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</si>
  <si>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</si>
  <si>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</si>
  <si>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</si>
  <si>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</si>
  <si>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</si>
  <si>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</si>
  <si>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</si>
  <si>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</si>
  <si>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</si>
  <si>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</si>
  <si>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</si>
  <si>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</si>
  <si>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</si>
  <si>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</si>
  <si>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</si>
  <si>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</si>
  <si>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</si>
  <si>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</si>
  <si>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</si>
  <si>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</si>
  <si>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</si>
  <si>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</si>
  <si>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</si>
  <si>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</si>
  <si>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</si>
  <si>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</si>
  <si>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</si>
  <si>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</si>
  <si>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</si>
  <si>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</si>
  <si>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</si>
  <si>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</si>
  <si>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</si>
  <si>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</si>
  <si>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</si>
  <si>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</si>
  <si>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</si>
  <si>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</si>
  <si>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</si>
  <si>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</si>
  <si>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</si>
  <si>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</si>
  <si>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</si>
  <si>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</si>
  <si>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</si>
  <si>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</si>
  <si>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</si>
  <si>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</si>
  <si>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</si>
  <si>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</si>
  <si>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</si>
  <si>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</si>
  <si>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</si>
  <si>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</si>
  <si>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</si>
  <si>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</si>
  <si>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</si>
  <si>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</si>
  <si>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</si>
  <si>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</si>
  <si>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</si>
  <si>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</si>
  <si>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</si>
  <si>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</si>
  <si>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</si>
  <si>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</si>
  <si>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</si>
  <si>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</si>
  <si>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</si>
  <si>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</si>
  <si>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</si>
  <si>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</si>
  <si>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</si>
  <si>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</si>
  <si>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</si>
  <si>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</si>
  <si>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</si>
  <si>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</si>
  <si>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</si>
  <si>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</si>
  <si>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</si>
  <si>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</si>
  <si>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</si>
  <si>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</si>
  <si>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</si>
  <si>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</si>
  <si>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</si>
  <si>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</si>
  <si>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</si>
  <si>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</si>
  <si>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</si>
  <si>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</si>
  <si>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</si>
  <si>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</si>
  <si>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</si>
  <si>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</si>
  <si>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</si>
  <si>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</si>
  <si>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</si>
  <si>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</si>
  <si>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</si>
  <si>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</si>
  <si>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</si>
  <si>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</si>
  <si>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</si>
  <si>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</si>
  <si>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</si>
  <si>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</si>
  <si>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</si>
  <si>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</si>
  <si>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</si>
  <si>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</si>
  <si>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</si>
  <si>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</si>
  <si>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</si>
  <si>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</si>
  <si>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</si>
  <si>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</si>
  <si>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</si>
  <si>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</si>
  <si>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</si>
  <si>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</si>
  <si>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</si>
  <si>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</si>
  <si>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</si>
  <si>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</si>
  <si>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</si>
  <si>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</si>
  <si>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</si>
  <si>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</si>
  <si>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</si>
  <si>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</si>
  <si>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</si>
  <si>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</si>
  <si>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</si>
  <si>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</si>
  <si>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</si>
  <si>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</si>
  <si>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</si>
  <si>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</si>
  <si>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</si>
  <si>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</si>
  <si>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</si>
  <si>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</si>
  <si>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</si>
  <si>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</si>
  <si>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</si>
  <si>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</si>
  <si>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</si>
  <si>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</si>
  <si>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</si>
  <si>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</si>
  <si>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</si>
  <si>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</si>
  <si>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</si>
  <si>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</si>
  <si>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</si>
  <si>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</si>
  <si>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</si>
  <si>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</si>
  <si>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</si>
  <si>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</si>
  <si>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</si>
  <si>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</si>
  <si>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</si>
  <si>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</si>
  <si>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</si>
  <si>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</si>
  <si>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</si>
  <si>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</si>
  <si>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</si>
  <si>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</si>
  <si>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</si>
  <si>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</si>
  <si>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</si>
  <si>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</si>
  <si>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</si>
  <si>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</si>
  <si>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</si>
  <si>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</si>
  <si>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</si>
  <si>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</si>
  <si>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</si>
  <si>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</si>
  <si>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</si>
  <si>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</si>
  <si>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</si>
  <si>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</si>
  <si>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</si>
  <si>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</si>
  <si>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</si>
  <si>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</si>
  <si>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</si>
  <si>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</si>
  <si>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</si>
  <si>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</si>
  <si>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</si>
  <si>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</si>
  <si>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</si>
  <si>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</si>
  <si>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</si>
  <si>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</si>
  <si>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</si>
  <si>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</si>
  <si>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</si>
  <si>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</si>
  <si>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</si>
  <si>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</si>
  <si>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</si>
  <si>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</si>
  <si>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</si>
  <si>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</si>
  <si>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</si>
  <si>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</si>
  <si>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</si>
  <si>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</si>
  <si>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</si>
  <si>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</si>
  <si>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</si>
  <si>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</si>
  <si>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</si>
  <si>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</si>
  <si>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</si>
  <si>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</si>
  <si>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</si>
  <si>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</si>
  <si>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</si>
  <si>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</si>
  <si>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</si>
  <si>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</si>
  <si>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</si>
  <si>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</si>
  <si>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</si>
  <si>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</si>
  <si>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</si>
  <si>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</si>
  <si>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</si>
  <si>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</si>
  <si>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</si>
  <si>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</si>
  <si>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</si>
  <si>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</si>
  <si>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</si>
  <si>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</si>
  <si>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</si>
  <si>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</si>
  <si>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</si>
  <si>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</si>
  <si>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</si>
  <si>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</si>
  <si>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</si>
  <si>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</si>
  <si>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</si>
  <si>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</si>
  <si>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</si>
  <si>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</si>
  <si>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</si>
  <si>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</si>
  <si>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</si>
  <si>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</si>
  <si>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</si>
  <si>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</si>
  <si>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</si>
  <si>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</si>
  <si>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</si>
  <si>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</si>
  <si>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</si>
  <si>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</si>
  <si>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</si>
  <si>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</si>
  <si>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</si>
  <si>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</si>
  <si>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</si>
  <si>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</si>
  <si>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</si>
  <si>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</si>
  <si>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</si>
  <si>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</si>
  <si>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</si>
  <si>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</si>
  <si>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</si>
  <si>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</si>
  <si>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</si>
  <si>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</si>
  <si>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</si>
  <si>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</si>
  <si>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</si>
  <si>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</si>
  <si>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</si>
  <si>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</si>
  <si>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</si>
  <si>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</si>
  <si>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</si>
  <si>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</si>
  <si>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</si>
  <si>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</si>
  <si>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</si>
  <si>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</si>
  <si>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</si>
  <si>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</si>
  <si>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</si>
  <si>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</si>
  <si>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</si>
  <si>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</si>
  <si>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</si>
  <si>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</si>
  <si>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</si>
  <si>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</si>
  <si>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</si>
  <si>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</si>
  <si>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</si>
  <si>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</si>
  <si>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</si>
  <si>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</si>
  <si>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</si>
  <si>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</si>
  <si>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</si>
  <si>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</si>
  <si>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</si>
  <si>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</si>
  <si>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</si>
  <si>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</si>
  <si>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</si>
  <si>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</si>
  <si>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</si>
  <si>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</si>
  <si>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</si>
  <si>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</si>
  <si>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</si>
  <si>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</si>
  <si>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</si>
  <si>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</si>
  <si>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</si>
  <si>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</si>
  <si>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</si>
  <si>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</si>
  <si>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</si>
  <si>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</si>
  <si>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</si>
  <si>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</si>
  <si>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</si>
  <si>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</si>
  <si>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</si>
  <si>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</si>
  <si>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</si>
  <si>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</si>
  <si>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</si>
  <si>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</si>
  <si>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</si>
  <si>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</si>
  <si>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</si>
  <si>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</si>
  <si>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</si>
  <si>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</si>
  <si>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</si>
  <si>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</si>
  <si>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</si>
  <si>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</si>
  <si>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</si>
  <si>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</si>
  <si>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</si>
  <si>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</si>
  <si>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</si>
  <si>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</si>
  <si>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</si>
  <si>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</si>
  <si>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</si>
  <si>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</si>
  <si>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</si>
  <si>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</si>
  <si>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</si>
  <si>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</si>
  <si>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</si>
  <si>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</si>
  <si>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</si>
  <si>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</si>
  <si>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</si>
  <si>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</si>
  <si>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</si>
  <si>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</si>
  <si>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</si>
  <si>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</si>
  <si>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</si>
  <si>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</si>
  <si>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</si>
  <si>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</si>
  <si>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</si>
  <si>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</si>
  <si>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</si>
  <si>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</si>
  <si>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</si>
  <si>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</si>
  <si>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</si>
  <si>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</si>
  <si>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</si>
  <si>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</si>
  <si>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</si>
  <si>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</si>
  <si>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</si>
  <si>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</si>
  <si>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</si>
  <si>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</si>
  <si>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</si>
  <si>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</si>
  <si>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</si>
  <si>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</si>
  <si>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</si>
  <si>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</si>
  <si>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</si>
  <si>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</si>
  <si>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</si>
  <si>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</si>
  <si>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</si>
  <si>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</si>
  <si>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</si>
  <si>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</si>
  <si>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</si>
  <si>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</si>
  <si>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</si>
  <si>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</si>
  <si>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</si>
  <si>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</si>
  <si>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</si>
  <si>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</si>
  <si>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</si>
  <si>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</si>
  <si>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</si>
  <si>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</si>
  <si>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</si>
  <si>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</si>
  <si>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</si>
  <si>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</si>
  <si>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</si>
  <si>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</si>
  <si>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</si>
  <si>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</si>
  <si>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</si>
  <si>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</si>
  <si>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</si>
  <si>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</si>
  <si>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</si>
  <si>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</si>
  <si>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</si>
  <si>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</si>
  <si>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</si>
  <si>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</si>
  <si>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</si>
  <si>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</si>
  <si>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</si>
  <si>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</si>
  <si>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</si>
  <si>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</si>
  <si>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</si>
  <si>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</si>
  <si>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</si>
  <si>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</si>
  <si>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</si>
  <si>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</si>
  <si>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</si>
  <si>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</si>
  <si>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</si>
  <si>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</si>
  <si>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</si>
  <si>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</si>
  <si>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</si>
  <si>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</si>
  <si>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</si>
  <si>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</si>
  <si>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</si>
  <si>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</si>
  <si>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</si>
  <si>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</si>
  <si>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</si>
  <si>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</si>
  <si>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</si>
  <si>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</si>
  <si>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</si>
  <si>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</si>
  <si>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</si>
  <si>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</si>
  <si>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</si>
  <si>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</si>
  <si>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</si>
  <si>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</si>
  <si>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</si>
  <si>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</si>
  <si>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</si>
  <si>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</si>
  <si>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</si>
  <si>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</si>
  <si>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</si>
  <si>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</si>
  <si>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</si>
  <si>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</si>
  <si>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</si>
  <si>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</si>
  <si>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</si>
  <si>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</si>
  <si>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</si>
  <si>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</si>
  <si>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</si>
  <si>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</si>
  <si>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</si>
  <si>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</si>
  <si>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</si>
  <si>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</si>
  <si>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</si>
  <si>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</si>
  <si>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</si>
  <si>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</si>
  <si>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</si>
  <si>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</si>
  <si>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</si>
  <si>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</si>
  <si>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</si>
  <si>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</si>
  <si>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</si>
  <si>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</si>
  <si>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</si>
  <si>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</si>
  <si>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</si>
  <si>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</si>
  <si>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</si>
  <si>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</si>
  <si>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</si>
  <si>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</si>
  <si>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</si>
  <si>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</si>
  <si>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</si>
  <si>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</si>
  <si>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</si>
  <si>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</si>
  <si>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</si>
  <si>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</si>
  <si>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</si>
  <si>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</si>
  <si>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</si>
  <si>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</si>
  <si>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</si>
  <si>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</si>
  <si>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</si>
  <si>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</si>
  <si>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</si>
  <si>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</si>
  <si>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</si>
  <si>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</si>
  <si>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</si>
  <si>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</si>
  <si>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</si>
  <si>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</si>
  <si>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</si>
  <si>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</si>
  <si>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</si>
  <si>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</si>
  <si>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</si>
  <si>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</si>
  <si>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</si>
  <si>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</si>
  <si>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</si>
  <si>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</si>
  <si>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</si>
  <si>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</si>
  <si>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</si>
  <si>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</si>
  <si>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</si>
  <si>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</si>
  <si>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</si>
  <si>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</si>
  <si>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</si>
  <si>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</si>
  <si>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</si>
  <si>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</si>
  <si>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</si>
  <si>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</si>
  <si>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</si>
  <si>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</si>
  <si>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</si>
  <si>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</si>
  <si>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</si>
  <si>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</si>
  <si>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</si>
  <si>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</si>
  <si>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</si>
  <si>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</si>
  <si>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</si>
  <si>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</si>
  <si>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</si>
  <si>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</si>
  <si>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</si>
  <si>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</si>
  <si>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</si>
  <si>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</si>
  <si>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</si>
  <si>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</si>
  <si>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</si>
  <si>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</si>
  <si>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</si>
  <si>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</si>
  <si>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</si>
  <si>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</si>
  <si>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</si>
  <si>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</si>
  <si>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</si>
  <si>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</si>
  <si>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</si>
  <si>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</si>
  <si>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</si>
  <si>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</si>
  <si>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</si>
  <si>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</si>
  <si>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</si>
  <si>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</si>
  <si>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</si>
  <si>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</si>
  <si>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</si>
  <si>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</si>
  <si>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</si>
  <si>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</si>
  <si>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</si>
  <si>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</si>
  <si>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</si>
  <si>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</si>
  <si>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</si>
  <si>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</si>
  <si>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</si>
  <si>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</si>
  <si>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</si>
  <si>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</si>
  <si>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</si>
  <si>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</si>
  <si>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</si>
  <si>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</si>
  <si>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</si>
  <si>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</si>
  <si>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</si>
  <si>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</si>
  <si>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</si>
  <si>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</si>
  <si>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</si>
  <si>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</si>
  <si>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</si>
  <si>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</si>
  <si>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</si>
  <si>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</si>
  <si>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</si>
  <si>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</si>
  <si>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</si>
  <si>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</si>
  <si>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</si>
  <si>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</si>
  <si>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</si>
  <si>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</si>
  <si>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</si>
  <si>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</si>
  <si>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</si>
  <si>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</si>
  <si>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</si>
  <si>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</si>
  <si>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</si>
  <si>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</si>
  <si>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</si>
  <si>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</si>
  <si>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</si>
  <si>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</si>
  <si>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</si>
  <si>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</si>
  <si>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</si>
  <si>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</si>
  <si>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</si>
  <si>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</si>
  <si>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</si>
  <si>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</si>
  <si>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</si>
  <si>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</si>
  <si>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</si>
  <si>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</si>
  <si>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</si>
  <si>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</si>
  <si>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</si>
  <si>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</si>
  <si>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</si>
  <si>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</si>
  <si>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</si>
  <si>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</si>
  <si>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</si>
  <si>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</si>
  <si>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</si>
  <si>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</si>
  <si>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</si>
  <si>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</si>
  <si>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</si>
  <si>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</si>
  <si>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</si>
  <si>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</si>
  <si>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</si>
  <si>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</si>
  <si>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</si>
  <si>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</si>
  <si>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</si>
  <si>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</si>
  <si>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</si>
  <si>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</si>
  <si>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</si>
  <si>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</si>
  <si>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</si>
  <si>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</si>
  <si>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</si>
  <si>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</si>
  <si>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</si>
  <si>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</si>
  <si>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</si>
  <si>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</si>
  <si>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</si>
  <si>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</si>
  <si>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</si>
  <si>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</si>
  <si>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</si>
  <si>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</si>
  <si>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</si>
  <si>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</si>
  <si>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</si>
  <si>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</si>
  <si>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</si>
  <si>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</si>
  <si>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</si>
  <si>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</si>
  <si>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</si>
  <si>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</si>
  <si>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</si>
  <si>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</si>
  <si>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</si>
  <si>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</si>
  <si>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</si>
  <si>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</si>
  <si>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</si>
  <si>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</si>
  <si>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</si>
  <si>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</si>
  <si>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</si>
  <si>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</si>
  <si>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</si>
  <si>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</si>
  <si>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</si>
  <si>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</si>
  <si>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</si>
  <si>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</si>
  <si>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</si>
  <si>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</si>
  <si>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</si>
  <si>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</si>
  <si>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</si>
  <si>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</si>
  <si>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</si>
  <si>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</si>
  <si>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</si>
  <si>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</si>
  <si>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</si>
  <si>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</si>
  <si>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</si>
  <si>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</si>
  <si>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</si>
  <si>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</si>
  <si>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</si>
  <si>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</si>
  <si>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</si>
  <si>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</si>
  <si>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</si>
  <si>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</si>
  <si>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</si>
  <si>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</si>
  <si>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</si>
  <si>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</si>
  <si>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</si>
  <si>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</si>
  <si>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</si>
  <si>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</si>
  <si>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</si>
  <si>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</si>
  <si>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</si>
  <si>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</si>
  <si>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</si>
  <si>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</si>
  <si>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</si>
  <si>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</si>
  <si>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</si>
  <si>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</si>
  <si>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</si>
  <si>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</si>
  <si>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</si>
  <si>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</si>
  <si>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</si>
  <si>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</si>
  <si>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</si>
  <si>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</si>
  <si>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</si>
  <si>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</si>
  <si>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</si>
  <si>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</si>
  <si>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</si>
  <si>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</si>
  <si>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</si>
  <si>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</si>
  <si>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</si>
  <si>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</si>
  <si>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</si>
  <si>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</si>
  <si>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</si>
  <si>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</si>
  <si>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</si>
  <si>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</si>
  <si>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</si>
  <si>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</si>
  <si>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</si>
  <si>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</si>
  <si>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</si>
  <si>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</si>
  <si>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</si>
  <si>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</si>
  <si>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</si>
  <si>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</si>
  <si>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</si>
  <si>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</si>
  <si>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</si>
  <si>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</si>
  <si>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</si>
  <si>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</si>
  <si>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</si>
  <si>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</si>
  <si>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</si>
  <si>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</si>
  <si>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</si>
  <si>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</si>
  <si>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</si>
  <si>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</si>
  <si>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</si>
  <si>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</si>
  <si>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</si>
  <si>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</si>
  <si>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</si>
  <si>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</si>
  <si>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</si>
  <si>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</si>
  <si>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</si>
  <si>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</si>
  <si>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</si>
  <si>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</si>
  <si>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</si>
  <si>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</si>
  <si>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</si>
  <si>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</si>
  <si>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</si>
  <si>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</si>
  <si>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</si>
  <si>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</si>
  <si>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</si>
  <si>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</si>
  <si>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</si>
  <si>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</si>
  <si>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</si>
  <si>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</si>
  <si>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</si>
  <si>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</si>
  <si>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</si>
  <si>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</si>
  <si>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</si>
  <si>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</si>
  <si>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</si>
  <si>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</si>
  <si>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</si>
  <si>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</si>
  <si>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</si>
  <si>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</si>
  <si>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</si>
  <si>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</si>
  <si>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</si>
  <si>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</si>
  <si>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</si>
  <si>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</si>
  <si>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</si>
  <si>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</si>
  <si>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</si>
  <si>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</si>
  <si>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</si>
  <si>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</si>
  <si>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</si>
  <si>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</si>
  <si>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</si>
  <si>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</si>
  <si>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</si>
  <si>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</si>
  <si>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</si>
  <si>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</si>
  <si>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</si>
  <si>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</si>
  <si>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</si>
  <si>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</si>
  <si>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</si>
  <si>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</si>
  <si>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</si>
  <si>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</si>
  <si>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</si>
  <si>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</si>
  <si>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</si>
  <si>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</si>
  <si>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</si>
  <si>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</si>
  <si>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</si>
  <si>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</si>
  <si>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</si>
  <si>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</si>
  <si>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</si>
  <si>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</si>
  <si>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</si>
  <si>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</si>
  <si>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</si>
  <si>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</si>
  <si>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</si>
  <si>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</si>
  <si>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</si>
  <si>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</si>
  <si>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</si>
  <si>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</si>
  <si>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</si>
  <si>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</si>
  <si>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</si>
  <si>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</si>
  <si>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</si>
  <si>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</si>
  <si>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</si>
  <si>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</si>
  <si>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</si>
  <si>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</si>
  <si>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</si>
  <si>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</si>
  <si>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</si>
  <si>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</si>
  <si>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</si>
  <si>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</si>
  <si>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</si>
  <si>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</si>
  <si>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</si>
  <si>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</si>
  <si>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</si>
  <si>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</si>
  <si>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</si>
  <si>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</si>
  <si>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</si>
  <si>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</si>
  <si>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</si>
  <si>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</si>
  <si>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</si>
  <si>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</si>
  <si>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</si>
  <si>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</si>
  <si>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</si>
  <si>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</si>
  <si>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</si>
  <si>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</si>
  <si>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</si>
  <si>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</si>
  <si>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</si>
  <si>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</si>
  <si>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</si>
  <si>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</si>
  <si>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</si>
  <si>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</si>
  <si>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</si>
  <si>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</si>
  <si>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</si>
  <si>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</si>
  <si>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</si>
  <si>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</si>
  <si>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</si>
  <si>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</si>
  <si>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</si>
  <si>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</si>
  <si>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</si>
  <si>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</si>
  <si>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</si>
  <si>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</si>
  <si>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</si>
  <si>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</si>
  <si>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</si>
  <si>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</si>
  <si>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</si>
  <si>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</si>
  <si>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</si>
  <si>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</si>
  <si>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</si>
  <si>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</si>
  <si>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</si>
  <si>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</si>
  <si>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</si>
  <si>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</si>
  <si>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</si>
  <si>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</si>
  <si>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</si>
  <si>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</si>
  <si>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</si>
  <si>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</si>
  <si>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</si>
  <si>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</si>
  <si>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</si>
  <si>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</si>
  <si>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</si>
  <si>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</si>
  <si>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</si>
  <si>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</si>
  <si>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</si>
  <si>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</si>
  <si>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</si>
  <si>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</si>
  <si>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</si>
  <si>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</si>
  <si>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</si>
  <si>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</si>
  <si>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</si>
  <si>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</si>
  <si>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</si>
  <si>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</si>
  <si>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</si>
  <si>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</si>
  <si>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</si>
  <si>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</si>
  <si>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</si>
  <si>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</si>
  <si>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</si>
  <si>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</si>
  <si>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</si>
  <si>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</si>
  <si>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</si>
  <si>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</si>
  <si>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</si>
  <si>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</si>
  <si>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</si>
  <si>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</si>
  <si>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</si>
  <si>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</si>
  <si>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</si>
  <si>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</si>
  <si>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</si>
  <si>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</si>
  <si>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</si>
  <si>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</si>
  <si>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</si>
  <si>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</si>
  <si>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</si>
  <si>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</si>
  <si>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</si>
  <si>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</si>
  <si>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</si>
  <si>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</si>
  <si>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</si>
  <si>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</si>
  <si>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</si>
  <si>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</si>
  <si>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</si>
  <si>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</si>
  <si>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</si>
  <si>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</si>
  <si>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</si>
  <si>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</si>
  <si>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</si>
  <si>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</si>
  <si>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</si>
  <si>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</si>
  <si>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</si>
  <si>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</si>
  <si>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</si>
  <si>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</si>
  <si>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</si>
  <si>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</si>
  <si>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</si>
  <si>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</si>
  <si>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</si>
  <si>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</si>
  <si>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</si>
  <si>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</si>
  <si>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</si>
  <si>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</si>
  <si>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</si>
  <si>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</si>
  <si>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</si>
  <si>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</si>
  <si>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</si>
  <si>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</si>
  <si>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</si>
  <si>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</si>
  <si>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</si>
  <si>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</si>
  <si>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</si>
  <si>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</si>
  <si>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</si>
  <si>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</si>
  <si>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</si>
  <si>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</si>
  <si>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</si>
  <si>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</si>
  <si>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</si>
  <si>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</si>
  <si>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</si>
  <si>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</si>
  <si>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</si>
  <si>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</si>
  <si>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</si>
  <si>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</si>
  <si>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</si>
  <si>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</si>
  <si>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</si>
  <si>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</si>
  <si>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</si>
  <si>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</si>
  <si>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</si>
  <si>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</si>
  <si>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</si>
  <si>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</si>
  <si>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</si>
  <si>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</si>
  <si>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</si>
  <si>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</si>
  <si>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</si>
  <si>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</si>
  <si>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</si>
  <si>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</si>
  <si>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</si>
  <si>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</si>
  <si>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</si>
  <si>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</si>
  <si>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</si>
  <si>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</si>
  <si>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</si>
  <si>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</si>
  <si>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</si>
  <si>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</si>
  <si>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</si>
  <si>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</si>
  <si>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</si>
  <si>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</si>
  <si>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</si>
  <si>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</si>
  <si>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</si>
  <si>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</si>
  <si>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</si>
  <si>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</si>
  <si>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</si>
  <si>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</si>
  <si>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</si>
  <si>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</si>
  <si>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</si>
  <si>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</si>
  <si>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</si>
  <si>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</si>
  <si>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</si>
  <si>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</si>
  <si>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</si>
  <si>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</si>
  <si>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</si>
  <si>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</si>
  <si>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</si>
  <si>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</si>
  <si>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</si>
  <si>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</si>
  <si>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</si>
  <si>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</si>
  <si>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</si>
  <si>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</si>
  <si>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</si>
  <si>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</si>
  <si>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</si>
  <si>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</si>
  <si>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</si>
  <si>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</si>
  <si>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</si>
  <si>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</si>
  <si>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</si>
  <si>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</si>
  <si>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</si>
  <si>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</si>
  <si>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</si>
  <si>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</si>
  <si>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</si>
  <si>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</si>
  <si>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</si>
  <si>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</si>
  <si>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</si>
  <si>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</si>
  <si>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</si>
  <si>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</si>
  <si>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</si>
  <si>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</si>
  <si>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</si>
  <si>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</si>
  <si>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</si>
  <si>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</si>
  <si>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</si>
  <si>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</si>
  <si>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</si>
  <si>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</si>
  <si>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</si>
  <si>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</si>
  <si>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</si>
  <si>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</si>
  <si>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</si>
  <si>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</si>
  <si>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</si>
  <si>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</si>
  <si>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</si>
  <si>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</si>
  <si>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</si>
  <si>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</si>
  <si>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</si>
  <si>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</si>
  <si>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</si>
  <si>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</si>
  <si>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</si>
  <si>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</si>
  <si>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</si>
  <si>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</si>
  <si>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</si>
  <si>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</si>
  <si>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</si>
  <si>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</si>
  <si>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</si>
  <si>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</si>
  <si>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</si>
  <si>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</si>
  <si>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</si>
  <si>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</si>
  <si>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</si>
  <si>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</si>
  <si>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</si>
  <si>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</si>
  <si>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</si>
  <si>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</si>
  <si>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</si>
  <si>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</si>
  <si>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</si>
  <si>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</si>
  <si>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</si>
  <si>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</si>
  <si>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</si>
  <si>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</si>
  <si>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</si>
  <si>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</si>
  <si>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</si>
  <si>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</si>
  <si>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</si>
  <si>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</si>
  <si>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</si>
  <si>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</si>
  <si>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</si>
  <si>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</si>
  <si>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</si>
  <si>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</si>
  <si>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</si>
  <si>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</si>
  <si>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</si>
  <si>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</si>
  <si>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</si>
  <si>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</si>
  <si>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</si>
  <si>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</si>
  <si>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</si>
  <si>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</si>
  <si>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</si>
  <si>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</si>
  <si>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</si>
  <si>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</si>
  <si>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</si>
  <si>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</si>
  <si>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</si>
  <si>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</si>
  <si>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</si>
  <si>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</si>
  <si>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</si>
  <si>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</si>
  <si>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</si>
  <si>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</si>
  <si>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</si>
  <si>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</si>
  <si>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</si>
  <si>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</si>
  <si>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</si>
  <si>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</si>
  <si>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</si>
  <si>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</si>
  <si>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</si>
  <si>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</si>
  <si>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</si>
  <si>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</si>
  <si>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</si>
  <si>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</si>
  <si>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</si>
  <si>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</si>
  <si>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</si>
  <si>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</si>
  <si>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</si>
  <si>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</si>
  <si>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</si>
  <si>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</si>
  <si>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</si>
  <si>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</si>
  <si>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</si>
  <si>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</si>
  <si>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</si>
  <si>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</si>
  <si>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</si>
  <si>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</si>
  <si>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</si>
  <si>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</si>
  <si>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</si>
  <si>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</si>
  <si>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</si>
  <si>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</si>
  <si>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</si>
  <si>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</si>
  <si>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</si>
  <si>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</si>
  <si>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</si>
  <si>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</si>
  <si>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</si>
  <si>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</si>
  <si>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</si>
  <si>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</si>
  <si>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</si>
  <si>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</si>
  <si>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</si>
  <si>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</si>
  <si>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</si>
  <si>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</si>
  <si>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</si>
  <si>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</si>
  <si>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</si>
  <si>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</si>
  <si>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</si>
  <si>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</si>
  <si>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</si>
  <si>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</si>
  <si>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</si>
  <si>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</si>
  <si>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</si>
  <si>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</si>
  <si>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</si>
  <si>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</si>
  <si>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</si>
  <si>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</si>
  <si>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</si>
  <si>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</si>
  <si>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</si>
  <si>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</si>
  <si>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</si>
  <si>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</si>
  <si>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</si>
  <si>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</si>
  <si>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</si>
  <si>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</si>
  <si>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</si>
  <si>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</si>
  <si>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</si>
  <si>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</si>
  <si>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</si>
  <si>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</si>
  <si>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</si>
  <si>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</si>
  <si>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</si>
  <si>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</si>
  <si>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</si>
  <si>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</si>
  <si>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</si>
  <si>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</si>
  <si>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</si>
  <si>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</si>
  <si>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</si>
  <si>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</si>
  <si>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</si>
  <si>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</si>
  <si>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</si>
  <si>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</si>
  <si>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</si>
  <si>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</si>
  <si>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</si>
  <si>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</si>
  <si>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</si>
  <si>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</si>
  <si>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</si>
  <si>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</si>
  <si>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</si>
  <si>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</si>
  <si>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</si>
  <si>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</si>
  <si>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</si>
  <si>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</si>
  <si>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</si>
  <si>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</si>
  <si>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</si>
  <si>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</si>
  <si>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</si>
  <si>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</si>
  <si>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</si>
  <si>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</si>
  <si>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</si>
  <si>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</si>
  <si>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</si>
  <si>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</si>
  <si>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</si>
  <si>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</si>
  <si>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</si>
  <si>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</si>
  <si>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</si>
  <si>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</si>
  <si>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</si>
  <si>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</si>
  <si>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</si>
  <si>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</si>
  <si>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</si>
  <si>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</si>
  <si>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</si>
  <si>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</si>
  <si>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</si>
  <si>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</si>
  <si>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</si>
  <si>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</si>
  <si>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</si>
  <si>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</si>
  <si>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</si>
  <si>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</si>
  <si>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</si>
  <si>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</si>
  <si>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</si>
  <si>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</si>
  <si>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</si>
  <si>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</si>
  <si>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</si>
  <si>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</si>
  <si>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</si>
  <si>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</si>
  <si>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</si>
  <si>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</si>
  <si>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</si>
  <si>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</si>
  <si>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</si>
  <si>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</si>
  <si>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</si>
  <si>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</si>
  <si>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</si>
  <si>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</si>
  <si>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</si>
  <si>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</si>
  <si>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</si>
  <si>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</si>
  <si>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</si>
  <si>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</si>
  <si>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</si>
  <si>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</si>
  <si>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</si>
  <si>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</si>
  <si>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</si>
  <si>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</si>
  <si>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</si>
  <si>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</si>
  <si>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</si>
  <si>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</si>
  <si>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</si>
  <si>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</si>
  <si>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</si>
  <si>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</si>
  <si>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</si>
  <si>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</si>
  <si>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</si>
  <si>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</si>
  <si>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</si>
  <si>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</si>
  <si>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</si>
  <si>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</si>
  <si>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</si>
  <si>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</si>
  <si>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</si>
  <si>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</si>
  <si>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</si>
  <si>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</si>
  <si>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</si>
  <si>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</si>
  <si>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</si>
  <si>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</si>
  <si>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</si>
  <si>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</si>
  <si>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</si>
  <si>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</si>
  <si>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</si>
  <si>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</si>
  <si>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</si>
  <si>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</si>
  <si>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</si>
  <si>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</si>
  <si>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</si>
  <si>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</si>
  <si>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</si>
  <si>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</si>
  <si>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</si>
  <si>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</si>
  <si>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</si>
  <si>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</si>
  <si>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</si>
  <si>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</si>
  <si>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</si>
  <si>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</si>
  <si>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</si>
  <si>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</si>
  <si>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</si>
  <si>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</si>
  <si>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</si>
  <si>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</si>
  <si>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</si>
  <si>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</si>
  <si>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</si>
  <si>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</si>
  <si>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</si>
  <si>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</si>
  <si>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</si>
  <si>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</si>
  <si>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</si>
  <si>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</si>
  <si>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</si>
  <si>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</si>
  <si>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</si>
  <si>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</si>
  <si>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</si>
  <si>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</si>
  <si>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</si>
  <si>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</si>
  <si>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</si>
  <si>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</si>
  <si>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</si>
  <si>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</si>
  <si>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</si>
  <si>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</si>
  <si>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</si>
  <si>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</si>
  <si>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</si>
  <si>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</si>
  <si>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</si>
  <si>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</si>
  <si>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</si>
  <si>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</si>
  <si>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</si>
  <si>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</si>
  <si>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</si>
  <si>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</si>
  <si>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</si>
  <si>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</si>
  <si>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</si>
  <si>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</si>
  <si>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</si>
  <si>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</si>
  <si>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</si>
  <si>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</si>
  <si>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</si>
  <si>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</si>
  <si>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</si>
  <si>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</si>
  <si>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</si>
  <si>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</si>
  <si>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</si>
  <si>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</si>
  <si>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</si>
  <si>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</si>
  <si>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</si>
  <si>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</si>
  <si>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</si>
  <si>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</si>
  <si>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</si>
  <si>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</si>
  <si>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</si>
  <si>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</si>
  <si>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</si>
  <si>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</si>
  <si>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</si>
  <si>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</si>
  <si>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</si>
  <si>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</si>
  <si>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</si>
  <si>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</si>
  <si>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</si>
  <si>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</si>
  <si>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</si>
  <si>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</si>
  <si>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</si>
  <si>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</si>
  <si>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</si>
  <si>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</si>
  <si>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</si>
  <si>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</si>
  <si>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</si>
  <si>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</si>
  <si>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</si>
  <si>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</si>
  <si>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</si>
  <si>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</si>
  <si>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</si>
  <si>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</si>
  <si>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</si>
  <si>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</si>
  <si>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</si>
  <si>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</si>
  <si>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</si>
  <si>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</si>
  <si>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</si>
  <si>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</si>
  <si>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</si>
  <si>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</si>
  <si>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</si>
  <si>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</si>
  <si>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</si>
  <si>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</si>
  <si>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</si>
  <si>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</si>
  <si>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</si>
  <si>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</si>
  <si>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</si>
  <si>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</si>
  <si>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</si>
  <si>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</si>
  <si>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</si>
  <si>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</si>
  <si>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</si>
  <si>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</si>
  <si>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</si>
  <si>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</si>
  <si>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</si>
  <si>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</si>
  <si>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</si>
  <si>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</si>
  <si>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</si>
  <si>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</si>
  <si>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</si>
  <si>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</si>
  <si>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</si>
  <si>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</si>
  <si>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</si>
  <si>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</si>
  <si>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</si>
  <si>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</si>
  <si>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</si>
  <si>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</si>
  <si>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</si>
  <si>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</si>
  <si>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</si>
  <si>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</si>
  <si>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</si>
  <si>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</si>
  <si>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</si>
  <si>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</si>
  <si>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</si>
  <si>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</si>
  <si>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</si>
  <si>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</si>
  <si>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</si>
  <si>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</si>
  <si>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</si>
  <si>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</si>
  <si>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</si>
  <si>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</si>
  <si>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</si>
  <si>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</si>
  <si>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</si>
  <si>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</si>
  <si>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</si>
  <si>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</si>
  <si>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</si>
  <si>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</si>
  <si>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</si>
  <si>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</si>
  <si>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</si>
  <si>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</si>
  <si>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</si>
  <si>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</si>
  <si>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</si>
  <si>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</si>
  <si>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</si>
  <si>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</si>
  <si>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</si>
  <si>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</si>
  <si>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</si>
  <si>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</si>
  <si>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</si>
  <si>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</si>
  <si>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</si>
  <si>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</si>
  <si>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</si>
  <si>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</si>
  <si>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</si>
  <si>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</si>
  <si>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</si>
  <si>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</si>
  <si>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</si>
  <si>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</si>
  <si>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</si>
  <si>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</si>
  <si>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</si>
  <si>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</si>
  <si>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</si>
  <si>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</si>
  <si>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</si>
  <si>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</si>
  <si>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</si>
  <si>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</si>
  <si>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</si>
  <si>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</si>
  <si>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</si>
  <si>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</si>
  <si>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</si>
  <si>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</si>
  <si>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</si>
  <si>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</si>
  <si>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</si>
  <si>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</si>
  <si>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</si>
  <si>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</si>
  <si>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</si>
  <si>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</si>
  <si>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</si>
  <si>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</si>
  <si>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</si>
  <si>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</si>
  <si>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</si>
  <si>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</si>
  <si>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</si>
  <si>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</si>
  <si>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</si>
  <si>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</si>
  <si>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</si>
  <si>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</si>
  <si>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</si>
  <si>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</si>
  <si>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</si>
  <si>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</si>
  <si>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</si>
  <si>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</si>
  <si>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</si>
  <si>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</si>
  <si>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</si>
  <si>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</si>
  <si>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</si>
  <si>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</si>
  <si>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</si>
  <si>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</si>
  <si>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</si>
  <si>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</si>
  <si>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</si>
  <si>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</si>
  <si>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</si>
  <si>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</si>
  <si>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</si>
  <si>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</si>
  <si>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</si>
  <si>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</si>
  <si>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</si>
  <si>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</si>
  <si>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</si>
  <si>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</si>
  <si>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</si>
  <si>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</si>
  <si>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</si>
  <si>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</si>
  <si>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</si>
  <si>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</si>
  <si>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</si>
  <si>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</si>
  <si>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</si>
  <si>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</si>
  <si>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</si>
  <si>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</si>
  <si>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</si>
  <si>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</si>
  <si>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</si>
  <si>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</si>
  <si>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</si>
  <si>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</si>
  <si>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</si>
  <si>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</si>
  <si>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</si>
  <si>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</si>
  <si>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</si>
  <si>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</si>
  <si>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</si>
  <si>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</si>
  <si>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</si>
  <si>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</si>
  <si>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</si>
  <si>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</si>
  <si>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</si>
  <si>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</si>
  <si>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</si>
  <si>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</si>
  <si>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</si>
  <si>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</si>
  <si>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</si>
  <si>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</si>
  <si>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</si>
  <si>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</si>
  <si>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</si>
  <si>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</si>
  <si>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</si>
  <si>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</si>
  <si>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</si>
  <si>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</si>
  <si>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</si>
  <si>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</si>
  <si>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</si>
  <si>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</si>
  <si>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</si>
  <si>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</si>
  <si>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</si>
  <si>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</si>
  <si>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</si>
  <si>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</si>
  <si>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</si>
  <si>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</si>
  <si>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</si>
  <si>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</si>
  <si>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</si>
  <si>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</si>
  <si>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</si>
  <si>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</si>
  <si>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</si>
  <si>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</si>
  <si>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</si>
  <si>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</si>
  <si>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</si>
  <si>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</si>
  <si>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</si>
  <si>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</si>
  <si>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</si>
  <si>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</si>
  <si>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</si>
  <si>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</si>
  <si>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</si>
  <si>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</si>
  <si>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</si>
  <si>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</si>
  <si>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</si>
  <si>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</si>
  <si>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</si>
  <si>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</si>
  <si>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</si>
  <si>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</si>
  <si>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</si>
  <si>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</si>
  <si>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</si>
  <si>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</si>
  <si>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</si>
  <si>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</si>
  <si>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</si>
  <si>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</si>
  <si>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</si>
  <si>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</si>
  <si>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</si>
  <si>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</si>
  <si>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</si>
  <si>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</si>
  <si>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</si>
  <si>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</si>
  <si>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</si>
  <si>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</si>
  <si>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</si>
  <si>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</si>
  <si>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</si>
  <si>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</si>
  <si>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</si>
  <si>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</si>
  <si>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</si>
  <si>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</si>
  <si>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</si>
  <si>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</si>
  <si>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</si>
  <si>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</si>
  <si>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</si>
  <si>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</si>
  <si>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</si>
  <si>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</si>
  <si>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</si>
  <si>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</si>
  <si>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</si>
  <si>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</si>
  <si>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</si>
  <si>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</si>
  <si>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</si>
  <si>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</si>
  <si>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</si>
  <si>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</si>
  <si>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</si>
  <si>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</si>
  <si>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</si>
  <si>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</si>
  <si>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</si>
  <si>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</si>
  <si>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</si>
  <si>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</si>
  <si>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</si>
  <si>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</si>
  <si>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</si>
  <si>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</si>
  <si>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</si>
  <si>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</si>
  <si>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</si>
  <si>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</si>
  <si>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</si>
  <si>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</si>
  <si>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</si>
  <si>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</si>
  <si>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</si>
  <si>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</si>
  <si>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</si>
  <si>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</si>
  <si>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</si>
  <si>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</si>
  <si>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</si>
  <si>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</si>
  <si>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</si>
  <si>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</si>
  <si>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</si>
  <si>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</si>
  <si>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</si>
  <si>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</si>
  <si>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</si>
  <si>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</si>
  <si>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</si>
  <si>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</si>
  <si>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</si>
  <si>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</si>
  <si>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</si>
  <si>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</si>
  <si>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</si>
  <si>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</si>
  <si>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</si>
  <si>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</si>
  <si>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</si>
  <si>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</si>
  <si>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</si>
  <si>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</si>
  <si>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</si>
  <si>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</si>
  <si>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</si>
  <si>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</si>
  <si>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</si>
  <si>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</si>
  <si>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</si>
  <si>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</si>
  <si>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</si>
  <si>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</si>
  <si>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</si>
  <si>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</si>
  <si>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</si>
  <si>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</si>
  <si>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</si>
  <si>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</si>
  <si>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</si>
  <si>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</si>
  <si>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</si>
  <si>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</si>
  <si>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</si>
  <si>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</si>
  <si>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</si>
  <si>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</si>
  <si>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</si>
  <si>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</si>
  <si>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</si>
  <si>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</si>
  <si>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</si>
  <si>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</si>
  <si>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</si>
  <si>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</si>
  <si>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</si>
  <si>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</si>
  <si>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</si>
  <si>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</si>
  <si>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</si>
  <si>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</si>
  <si>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</si>
  <si>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</si>
  <si>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</si>
  <si>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</si>
  <si>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</si>
  <si>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</si>
  <si>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</si>
  <si>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</si>
  <si>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</si>
  <si>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</si>
  <si>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</si>
  <si>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</si>
  <si>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</si>
  <si>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</si>
  <si>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</si>
  <si>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</si>
  <si>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</si>
  <si>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</si>
  <si>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</si>
  <si>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</si>
  <si>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</si>
  <si>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</si>
  <si>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</si>
  <si>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</si>
  <si>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</si>
  <si>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</si>
  <si>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</si>
  <si>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</si>
  <si>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</si>
  <si>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</si>
  <si>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</si>
  <si>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</si>
  <si>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</si>
  <si>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</si>
  <si>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</si>
  <si>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</si>
  <si>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</si>
  <si>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</si>
  <si>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</si>
  <si>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</si>
  <si>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</si>
  <si>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</si>
  <si>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</si>
  <si>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</si>
  <si>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</si>
  <si>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</si>
  <si>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</si>
  <si>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</si>
  <si>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</si>
  <si>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</si>
  <si>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</si>
  <si>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</si>
  <si>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</si>
  <si>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</si>
  <si>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</si>
  <si>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</si>
  <si>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</si>
  <si>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</si>
  <si>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</si>
  <si>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</si>
  <si>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</si>
  <si>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</si>
  <si>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</si>
  <si>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</si>
  <si>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</si>
  <si>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</si>
  <si>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</si>
  <si>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</si>
  <si>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</si>
  <si>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</si>
  <si>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</si>
  <si>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</si>
  <si>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</si>
  <si>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</si>
  <si>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</si>
  <si>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</si>
  <si>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</si>
  <si>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</si>
  <si>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</si>
  <si>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</si>
  <si>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</si>
  <si>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</si>
  <si>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</si>
  <si>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</si>
  <si>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</si>
  <si>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</si>
  <si>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</si>
  <si>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</si>
  <si>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</si>
  <si>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</si>
  <si>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</si>
  <si>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</si>
  <si>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</si>
  <si>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</si>
  <si>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</si>
  <si>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</si>
  <si>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</si>
  <si>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</si>
  <si>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</si>
  <si>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</si>
  <si>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</si>
  <si>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</si>
  <si>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</si>
  <si>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</si>
  <si>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</si>
  <si>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</si>
  <si>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</si>
  <si>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</si>
  <si>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</si>
  <si>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</si>
  <si>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</si>
  <si>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</si>
  <si>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</si>
  <si>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</si>
  <si>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</si>
  <si>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</si>
  <si>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</si>
  <si>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</si>
  <si>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</si>
  <si>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</si>
  <si>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</si>
  <si>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</si>
  <si>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</si>
  <si>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</si>
  <si>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</si>
  <si>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</si>
  <si>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</si>
  <si>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</si>
  <si>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</si>
  <si>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</si>
  <si>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</si>
  <si>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</si>
  <si>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</si>
  <si>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</si>
  <si>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</si>
  <si>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</si>
  <si>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</si>
  <si>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</si>
  <si>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</si>
  <si>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</si>
  <si>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</si>
  <si>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</si>
  <si>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</si>
  <si>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</si>
  <si>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</si>
  <si>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</si>
  <si>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</si>
  <si>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</si>
  <si>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</si>
  <si>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</si>
  <si>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</si>
  <si>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</si>
  <si>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</si>
  <si>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</si>
  <si>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</si>
  <si>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</si>
  <si>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</si>
  <si>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</si>
  <si>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</si>
  <si>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</si>
  <si>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</si>
  <si>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</si>
  <si>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</si>
  <si>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</si>
  <si>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</si>
  <si>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</si>
  <si>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</si>
  <si>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</si>
  <si>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</si>
  <si>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</si>
  <si>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</si>
  <si>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</si>
  <si>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</si>
  <si>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</si>
  <si>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</si>
  <si>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</si>
  <si>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</si>
  <si>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</si>
  <si>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</si>
  <si>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</si>
  <si>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</si>
  <si>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</si>
  <si>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</si>
  <si>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</si>
  <si>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</si>
  <si>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</si>
  <si>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</si>
  <si>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</si>
  <si>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</si>
  <si>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</si>
  <si>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</si>
  <si>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</si>
  <si>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</si>
  <si>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</si>
  <si>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</si>
  <si>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</si>
  <si>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</si>
  <si>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</si>
  <si>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</si>
  <si>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</si>
  <si>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</si>
  <si>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</si>
  <si>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</si>
  <si>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</si>
  <si>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</si>
  <si>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</si>
  <si>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</si>
  <si>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</si>
  <si>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</si>
  <si>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</si>
  <si>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</si>
  <si>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</si>
  <si>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</si>
  <si>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</si>
  <si>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</si>
  <si>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</si>
  <si>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</si>
  <si>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</si>
  <si>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</si>
  <si>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</si>
  <si>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</si>
  <si>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</si>
  <si>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</si>
  <si>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</si>
  <si>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</si>
  <si>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</si>
  <si>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</si>
  <si>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</si>
  <si>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</si>
  <si>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</si>
  <si>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</si>
  <si>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</si>
  <si>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</si>
  <si>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</si>
  <si>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</si>
  <si>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</si>
  <si>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</si>
  <si>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</si>
  <si>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</si>
  <si>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</si>
  <si>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</si>
  <si>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</si>
  <si>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</si>
  <si>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</si>
  <si>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</si>
  <si>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</si>
  <si>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</si>
  <si>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</si>
  <si>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</si>
  <si>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</si>
  <si>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</si>
  <si>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</si>
  <si>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</si>
  <si>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</si>
  <si>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</si>
  <si>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</si>
  <si>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</si>
  <si>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</si>
  <si>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</si>
  <si>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</si>
  <si>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</si>
  <si>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</si>
  <si>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</si>
  <si>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</si>
  <si>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</si>
  <si>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</si>
  <si>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</si>
  <si>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</si>
  <si>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</si>
  <si>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</si>
  <si>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</si>
  <si>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</si>
  <si>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</si>
  <si>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</si>
  <si>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</si>
  <si>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</si>
  <si>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</si>
  <si>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</si>
  <si>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</si>
  <si>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</si>
  <si>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</si>
  <si>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</si>
  <si>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</si>
  <si>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</si>
  <si>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</si>
  <si>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</si>
  <si>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</si>
  <si>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</si>
  <si>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</si>
  <si>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</si>
  <si>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</si>
  <si>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</si>
  <si>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</si>
  <si>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</si>
  <si>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</si>
  <si>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</si>
  <si>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</si>
  <si>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</si>
  <si>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</si>
  <si>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</si>
  <si>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</si>
  <si>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</si>
  <si>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</si>
  <si>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</si>
  <si>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</si>
  <si>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</si>
  <si>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</si>
  <si>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</si>
  <si>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</si>
  <si>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</si>
  <si>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</si>
  <si>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</si>
  <si>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</si>
  <si>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</si>
  <si>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</si>
  <si>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</si>
  <si>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</si>
  <si>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</si>
  <si>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</si>
  <si>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</si>
  <si>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</si>
  <si>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</si>
  <si>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</si>
  <si>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</si>
  <si>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</si>
  <si>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</si>
  <si>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</si>
  <si>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</si>
  <si>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</si>
  <si>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</si>
  <si>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</si>
  <si>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</si>
  <si>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</si>
  <si>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</si>
  <si>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</si>
  <si>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</si>
  <si>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</si>
  <si>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</si>
  <si>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</si>
  <si>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</si>
  <si>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</si>
  <si>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</si>
  <si>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</si>
  <si>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</si>
  <si>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</si>
  <si>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</si>
  <si>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</si>
  <si>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</si>
  <si>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</si>
  <si>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</si>
  <si>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</si>
  <si>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</si>
  <si>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</si>
  <si>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</si>
  <si>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</si>
  <si>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</si>
  <si>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</si>
  <si>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</si>
  <si>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</si>
  <si>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</si>
  <si>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</si>
  <si>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</si>
  <si>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</si>
  <si>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</si>
  <si>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</si>
  <si>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</si>
  <si>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</si>
  <si>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</si>
  <si>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</si>
  <si>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</si>
  <si>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</si>
  <si>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</si>
  <si>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</si>
  <si>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</si>
  <si>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</si>
  <si>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</si>
  <si>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</si>
  <si>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</si>
  <si>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</si>
  <si>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</si>
  <si>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</si>
  <si>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</si>
  <si>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</si>
  <si>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</si>
  <si>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</si>
  <si>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</si>
  <si>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</si>
  <si>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</si>
  <si>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</si>
  <si>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</si>
  <si>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</si>
  <si>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</si>
  <si>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</si>
  <si>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</si>
  <si>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</si>
  <si>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</si>
  <si>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</si>
  <si>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</si>
  <si>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</si>
  <si>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</si>
  <si>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</si>
  <si>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</si>
  <si>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</si>
  <si>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</si>
  <si>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</si>
  <si>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</si>
  <si>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</si>
  <si>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</si>
  <si>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</si>
  <si>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</si>
  <si>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</si>
  <si>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</si>
  <si>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</si>
  <si>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</si>
  <si>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</si>
  <si>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</si>
  <si>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</si>
  <si>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</si>
  <si>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</si>
  <si>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</si>
  <si>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</si>
  <si>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</si>
  <si>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</si>
  <si>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</si>
  <si>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</si>
  <si>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</si>
  <si>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</si>
  <si>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</si>
  <si>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</si>
  <si>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</si>
  <si>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</si>
  <si>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</si>
  <si>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</si>
  <si>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</si>
  <si>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</si>
  <si>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</si>
  <si>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</si>
  <si>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</si>
  <si>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</si>
  <si>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</si>
  <si>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</si>
  <si>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</si>
  <si>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</si>
  <si>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</si>
  <si>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</si>
  <si>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</si>
  <si>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</si>
  <si>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</si>
  <si>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</si>
  <si>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</si>
  <si>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</si>
  <si>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</si>
  <si>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</si>
  <si>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</si>
  <si>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</si>
  <si>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</si>
  <si>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</si>
  <si>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</si>
  <si>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</si>
  <si>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</si>
  <si>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</si>
  <si>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</si>
  <si>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</si>
  <si>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</si>
  <si>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</si>
  <si>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</si>
  <si>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</si>
  <si>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</si>
  <si>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</si>
  <si>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</si>
  <si>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</si>
  <si>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</si>
  <si>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</si>
  <si>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</si>
  <si>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</si>
  <si>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</si>
  <si>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</si>
  <si>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</si>
  <si>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</si>
  <si>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</si>
  <si>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</si>
  <si>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</si>
  <si>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</si>
  <si>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</si>
  <si>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</si>
  <si>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</si>
  <si>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</si>
  <si>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</si>
  <si>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</si>
  <si>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</si>
  <si>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</si>
  <si>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</si>
  <si>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</si>
  <si>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</si>
  <si>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</si>
  <si>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</si>
  <si>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</si>
  <si>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</si>
  <si>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</si>
  <si>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</si>
  <si>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</si>
  <si>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</si>
  <si>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</si>
  <si>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</si>
  <si>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</si>
  <si>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</si>
  <si>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</si>
  <si>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</si>
  <si>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</si>
  <si>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</si>
  <si>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</si>
  <si>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</si>
  <si>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</si>
  <si>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</si>
  <si>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</si>
  <si>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</si>
  <si>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</si>
  <si>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</si>
  <si>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</si>
  <si>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</si>
  <si>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</si>
  <si>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</si>
  <si>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</si>
  <si>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</si>
  <si>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</si>
  <si>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</si>
  <si>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</si>
  <si>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</si>
  <si>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</si>
  <si>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</si>
  <si>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</si>
  <si>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</si>
  <si>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</si>
  <si>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</si>
  <si>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</si>
  <si>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</si>
  <si>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</si>
  <si>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</si>
  <si>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</si>
  <si>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</si>
  <si>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</si>
  <si>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</si>
  <si>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</si>
  <si>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</si>
  <si>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</si>
  <si>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</si>
  <si>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</si>
  <si>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</si>
  <si>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</si>
  <si>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</si>
  <si>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</si>
  <si>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</si>
  <si>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</si>
  <si>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</si>
  <si>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</si>
  <si>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</si>
  <si>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</si>
  <si>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</si>
  <si>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</si>
  <si>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</si>
  <si>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</si>
  <si>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</si>
  <si>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</si>
  <si>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</si>
  <si>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</si>
  <si>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</si>
  <si>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</si>
  <si>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</si>
  <si>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</si>
  <si>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</si>
  <si>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</si>
  <si>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</si>
  <si>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</si>
  <si>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</si>
  <si>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</si>
  <si>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</si>
  <si>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</si>
  <si>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</si>
  <si>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</si>
  <si>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</si>
  <si>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</si>
  <si>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</si>
  <si>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</si>
  <si>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</si>
  <si>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</si>
  <si>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</si>
  <si>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</si>
  <si>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</si>
  <si>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</si>
  <si>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</si>
  <si>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</si>
  <si>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</si>
  <si>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</si>
  <si>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</si>
  <si>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</si>
  <si>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</si>
  <si>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</si>
  <si>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</si>
  <si>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</si>
  <si>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</si>
  <si>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</si>
  <si>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</si>
  <si>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</si>
  <si>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</si>
  <si>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</si>
  <si>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</si>
  <si>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</si>
  <si>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</si>
  <si>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</si>
  <si>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</si>
  <si>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</si>
  <si>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</si>
  <si>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</si>
  <si>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</si>
  <si>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</si>
  <si>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</si>
  <si>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</si>
  <si>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</si>
  <si>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</si>
  <si>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</si>
  <si>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</si>
  <si>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</si>
  <si>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</si>
  <si>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</si>
  <si>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</si>
  <si>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</si>
  <si>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</si>
  <si>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</si>
  <si>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</si>
  <si>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</si>
  <si>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</si>
  <si>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</si>
  <si>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</si>
  <si>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</si>
  <si>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</si>
  <si>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</si>
  <si>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</si>
  <si>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</si>
  <si>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</si>
  <si>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</si>
  <si>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</si>
  <si>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</si>
  <si>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</si>
  <si>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</si>
  <si>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</si>
  <si>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</si>
  <si>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</si>
  <si>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</si>
  <si>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</si>
  <si>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</si>
  <si>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</si>
  <si>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</si>
  <si>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</si>
  <si>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</si>
  <si>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</si>
  <si>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</si>
  <si>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</si>
  <si>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</si>
  <si>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</si>
  <si>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</si>
  <si>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</si>
  <si>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</si>
  <si>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</si>
  <si>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</si>
  <si>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</si>
  <si>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</si>
  <si>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</si>
  <si>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</si>
  <si>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</si>
  <si>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</si>
  <si>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</si>
  <si>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</si>
  <si>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</si>
  <si>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</si>
  <si>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</si>
  <si>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</si>
  <si>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</si>
  <si>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</si>
  <si>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</si>
  <si>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</si>
  <si>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</si>
  <si>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</si>
  <si>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</si>
  <si>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</si>
  <si>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</si>
  <si>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</si>
  <si>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</si>
  <si>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</si>
  <si>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</si>
  <si>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</si>
  <si>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</si>
  <si>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</si>
  <si>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</si>
  <si>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</si>
  <si>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</si>
  <si>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</si>
  <si>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</si>
  <si>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</si>
  <si>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</si>
  <si>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</si>
  <si>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</si>
  <si>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</si>
  <si>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</si>
  <si>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</si>
  <si>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</si>
  <si>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</si>
  <si>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</si>
  <si>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</si>
  <si>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</si>
  <si>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</si>
  <si>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</si>
  <si>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</si>
  <si>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</si>
  <si>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</si>
  <si>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</si>
  <si>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</si>
  <si>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</si>
  <si>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</si>
  <si>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</si>
  <si>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</si>
  <si>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</si>
  <si>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</si>
  <si>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</si>
  <si>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</si>
  <si>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</si>
  <si>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</si>
  <si>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</si>
  <si>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</si>
  <si>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</si>
  <si>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</si>
  <si>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</si>
  <si>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</si>
  <si>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</si>
  <si>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</si>
  <si>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</si>
  <si>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</si>
  <si>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</si>
  <si>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</si>
  <si>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</si>
  <si>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</si>
  <si>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</si>
  <si>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</si>
  <si>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</si>
  <si>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</si>
  <si>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</si>
  <si>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</si>
  <si>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</si>
  <si>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</si>
  <si>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</si>
  <si>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</si>
  <si>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</si>
  <si>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</si>
  <si>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</si>
  <si>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</si>
  <si>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</si>
  <si>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</si>
  <si>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</si>
  <si>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</si>
  <si>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</si>
  <si>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</si>
  <si>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</si>
  <si>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</si>
  <si>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</si>
  <si>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</si>
  <si>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</si>
  <si>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</si>
  <si>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</si>
  <si>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</si>
  <si>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</si>
  <si>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</si>
  <si>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</si>
  <si>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</si>
  <si>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</si>
  <si>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</si>
  <si>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</si>
  <si>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</si>
  <si>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</si>
  <si>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</si>
  <si>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</si>
  <si>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</si>
  <si>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</si>
  <si>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</si>
  <si>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</si>
  <si>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</si>
  <si>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</si>
  <si>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</si>
  <si>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</si>
  <si>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</si>
  <si>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</si>
  <si>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</si>
  <si>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</si>
  <si>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</si>
  <si>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</si>
  <si>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</si>
  <si>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</si>
  <si>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</si>
  <si>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</si>
  <si>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</si>
  <si>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</si>
  <si>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</si>
  <si>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</si>
  <si>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</si>
  <si>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</si>
  <si>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</si>
  <si>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</si>
  <si>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</si>
  <si>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</si>
  <si>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</si>
  <si>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</si>
  <si>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</si>
  <si>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</si>
  <si>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</si>
  <si>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</si>
  <si>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</si>
  <si>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</si>
  <si>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</si>
  <si>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</si>
  <si>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</si>
  <si>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</si>
  <si>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</si>
  <si>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</si>
  <si>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</si>
  <si>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</si>
  <si>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</si>
  <si>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</si>
  <si>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</si>
  <si>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</si>
  <si>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</si>
  <si>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</si>
  <si>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</si>
  <si>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</si>
  <si>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</si>
  <si>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</si>
  <si>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</si>
  <si>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</si>
  <si>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</si>
  <si>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</si>
  <si>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</si>
  <si>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</si>
  <si>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</si>
  <si>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</si>
  <si>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</si>
  <si>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</si>
  <si>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</si>
  <si>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</si>
  <si>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</si>
  <si>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</si>
  <si>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</si>
  <si>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</si>
  <si>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</si>
  <si>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</si>
  <si>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</si>
  <si>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</si>
  <si>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</si>
  <si>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</si>
  <si>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</si>
  <si>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</si>
  <si>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</si>
  <si>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</si>
  <si>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</si>
  <si>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</si>
  <si>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</si>
  <si>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</si>
  <si>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</si>
  <si>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</si>
  <si>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</si>
  <si>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</si>
  <si>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</si>
  <si>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</si>
  <si>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</si>
  <si>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</si>
  <si>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</si>
  <si>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</si>
  <si>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</si>
  <si>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</si>
  <si>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</si>
  <si>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</si>
  <si>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</si>
  <si>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</si>
  <si>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</si>
  <si>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</si>
  <si>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</si>
  <si>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</si>
  <si>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</si>
  <si>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</si>
  <si>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</si>
  <si>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</si>
  <si>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</si>
  <si>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</si>
  <si>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</si>
  <si>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</si>
  <si>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</si>
  <si>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</si>
  <si>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</si>
  <si>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</si>
  <si>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</si>
  <si>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</si>
  <si>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</si>
  <si>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</si>
  <si>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</si>
  <si>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</si>
  <si>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</si>
  <si>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</si>
  <si>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</si>
  <si>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</si>
  <si>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</si>
  <si>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</si>
  <si>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</si>
  <si>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</si>
  <si>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</si>
  <si>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</si>
  <si>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</si>
  <si>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</si>
  <si>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</si>
  <si>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</si>
  <si>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</si>
  <si>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</si>
  <si>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</si>
  <si>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</si>
  <si>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</si>
  <si>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</si>
  <si>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</si>
  <si>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</si>
  <si>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</si>
  <si>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</si>
  <si>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</si>
  <si>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</si>
  <si>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</si>
  <si>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</si>
  <si>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</si>
  <si>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</si>
  <si>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</si>
  <si>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</si>
  <si>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</si>
  <si>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</si>
  <si>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</si>
  <si>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</si>
  <si>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</si>
  <si>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</si>
  <si>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</si>
  <si>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</si>
  <si>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</si>
  <si>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</si>
  <si>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</si>
  <si>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</si>
  <si>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</si>
  <si>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</si>
  <si>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</si>
  <si>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</si>
  <si>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</si>
  <si>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</si>
  <si>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</si>
  <si>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</si>
  <si>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</si>
  <si>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</si>
  <si>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</si>
  <si>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</si>
  <si>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</si>
  <si>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</si>
  <si>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</si>
  <si>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</si>
  <si>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</si>
  <si>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</si>
  <si>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</si>
  <si>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</si>
  <si>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</si>
  <si>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</si>
  <si>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</si>
  <si>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</si>
  <si>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</si>
  <si>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</si>
  <si>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</si>
  <si>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</si>
  <si>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</si>
  <si>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</si>
  <si>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</si>
  <si>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</si>
  <si>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</si>
  <si>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</si>
  <si>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</si>
  <si>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</si>
  <si>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</si>
  <si>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</si>
  <si>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</si>
  <si>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</si>
  <si>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</si>
  <si>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</si>
  <si>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</si>
  <si>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</si>
  <si>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</si>
  <si>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</si>
  <si>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</si>
  <si>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</si>
  <si>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</si>
  <si>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</si>
  <si>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</si>
  <si>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</si>
  <si>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</si>
  <si>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</si>
  <si>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</si>
  <si>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</si>
  <si>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</si>
  <si>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</si>
  <si>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</si>
  <si>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</si>
  <si>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</si>
  <si>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</si>
  <si>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</si>
  <si>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</si>
  <si>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</si>
  <si>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</si>
  <si>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</si>
  <si>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</si>
  <si>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</si>
  <si>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</si>
  <si>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</si>
  <si>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</si>
  <si>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</si>
  <si>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</si>
  <si>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</si>
  <si>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</si>
  <si>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</si>
  <si>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</si>
  <si>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</si>
  <si>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</si>
  <si>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</si>
  <si>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</si>
  <si>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</si>
  <si>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</si>
  <si>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</si>
  <si>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</si>
  <si>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</si>
  <si>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</si>
  <si>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</si>
  <si>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</si>
  <si>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</si>
  <si>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</si>
  <si>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</si>
  <si>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</si>
  <si>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</si>
  <si>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</si>
  <si>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</si>
  <si>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</si>
  <si>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</si>
  <si>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</si>
  <si>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</si>
  <si>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</si>
  <si>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</si>
  <si>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</si>
  <si>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</si>
  <si>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</si>
  <si>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</si>
  <si>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</si>
  <si>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</si>
  <si>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</si>
  <si>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</si>
  <si>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</si>
  <si>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</si>
  <si>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</si>
  <si>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</si>
  <si>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</si>
  <si>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</si>
  <si>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</si>
  <si>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</si>
  <si>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</si>
  <si>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</si>
  <si>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</si>
  <si>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</si>
  <si>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</si>
  <si>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</si>
  <si>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</si>
  <si>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</si>
  <si>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</si>
  <si>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</si>
  <si>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</si>
  <si>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</si>
  <si>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</si>
  <si>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</si>
  <si>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</si>
  <si>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</si>
  <si>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</si>
  <si>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</si>
  <si>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</si>
  <si>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</si>
  <si>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</si>
  <si>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</si>
  <si>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</si>
  <si>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</si>
  <si>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</si>
  <si>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</si>
  <si>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</si>
  <si>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</si>
  <si>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</si>
  <si>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</si>
  <si>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</si>
  <si>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</si>
  <si>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</si>
  <si>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</si>
  <si>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</si>
  <si>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</si>
  <si>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</si>
  <si>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</si>
  <si>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</si>
  <si>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</si>
  <si>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</si>
  <si>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</si>
  <si>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</si>
  <si>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</si>
  <si>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</si>
  <si>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</si>
  <si>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</si>
  <si>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</si>
  <si>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</si>
  <si>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</si>
  <si>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</si>
  <si>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</si>
  <si>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</si>
  <si>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</si>
  <si>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</si>
  <si>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</si>
  <si>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</si>
  <si>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</si>
  <si>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</si>
  <si>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</si>
  <si>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</si>
  <si>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</si>
  <si>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</si>
  <si>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</si>
  <si>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</si>
  <si>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</si>
  <si>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</si>
  <si>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</si>
  <si>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</si>
  <si>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</si>
  <si>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</si>
  <si>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</si>
  <si>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</si>
  <si>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</si>
  <si>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</si>
  <si>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</si>
  <si>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</si>
  <si>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</si>
  <si>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</si>
  <si>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</si>
  <si>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</si>
  <si>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</si>
  <si>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</si>
  <si>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</si>
  <si>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</si>
  <si>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</si>
  <si>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</si>
  <si>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</si>
  <si>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</si>
  <si>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</si>
  <si>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</si>
  <si>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</si>
  <si>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</si>
  <si>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</si>
  <si>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</si>
  <si>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</si>
  <si>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</si>
  <si>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</si>
  <si>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</si>
  <si>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</si>
  <si>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</si>
  <si>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</si>
  <si>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</si>
  <si>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</si>
  <si>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</si>
  <si>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</si>
  <si>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</si>
  <si>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</si>
  <si>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</si>
  <si>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</si>
  <si>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</si>
  <si>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</si>
  <si>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</si>
  <si>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</si>
  <si>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</si>
  <si>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</si>
  <si>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</si>
  <si>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</si>
  <si>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</si>
  <si>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</si>
  <si>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</si>
  <si>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</si>
  <si>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</si>
  <si>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</si>
  <si>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</si>
  <si>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</si>
  <si>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</si>
  <si>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</si>
  <si>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</si>
  <si>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</si>
  <si>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</si>
  <si>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</si>
  <si>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</si>
  <si>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</si>
  <si>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</si>
  <si>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</si>
  <si>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</si>
  <si>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</si>
  <si>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</si>
  <si>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</si>
  <si>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</si>
  <si>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</si>
  <si>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</si>
  <si>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</si>
  <si>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</si>
  <si>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</si>
  <si>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</si>
  <si>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</si>
  <si>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</si>
  <si>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</si>
  <si>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</si>
  <si>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</si>
  <si>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</si>
  <si>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</si>
  <si>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</si>
  <si>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</si>
  <si>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</si>
  <si>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</si>
  <si>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</si>
  <si>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</si>
  <si>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</si>
  <si>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</si>
  <si>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</si>
  <si>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</si>
  <si>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</si>
  <si>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</si>
  <si>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</si>
  <si>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</si>
  <si>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</si>
  <si>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</si>
  <si>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</si>
  <si>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</si>
  <si>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</si>
  <si>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</si>
  <si>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</si>
  <si>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</si>
  <si>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</si>
  <si>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</si>
  <si>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</si>
  <si>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</si>
  <si>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</si>
  <si>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</si>
  <si>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</si>
  <si>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</si>
  <si>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</si>
  <si>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</si>
  <si>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</si>
  <si>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</si>
  <si>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</si>
  <si>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</si>
  <si>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</si>
  <si>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</si>
  <si>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</si>
  <si>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</si>
  <si>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</si>
  <si>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</si>
  <si>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</si>
  <si>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</si>
  <si>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</si>
  <si>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</si>
  <si>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</si>
  <si>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</si>
  <si>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</si>
  <si>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</si>
  <si>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</si>
  <si>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</si>
  <si>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</si>
  <si>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</si>
  <si>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</si>
  <si>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</si>
  <si>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</si>
  <si>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</si>
  <si>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</si>
  <si>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</si>
  <si>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</si>
  <si>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</si>
  <si>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</si>
  <si>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</si>
  <si>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</si>
  <si>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</si>
  <si>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</si>
  <si>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</si>
  <si>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</si>
  <si>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</si>
  <si>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</si>
  <si>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</si>
  <si>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</si>
  <si>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</si>
  <si>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</si>
  <si>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</si>
  <si>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</si>
  <si>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</si>
  <si>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</si>
  <si>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</si>
  <si>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</si>
  <si>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</si>
  <si>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</si>
  <si>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</si>
  <si>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</si>
  <si>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</si>
  <si>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</si>
  <si>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</si>
  <si>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</si>
  <si>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</si>
  <si>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</si>
  <si>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</si>
  <si>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</si>
  <si>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</si>
  <si>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</si>
  <si>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</si>
  <si>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</si>
  <si>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</si>
  <si>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</si>
  <si>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</si>
  <si>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</si>
  <si>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</si>
  <si>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</si>
  <si>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</si>
  <si>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</si>
  <si>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</si>
  <si>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</si>
  <si>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</si>
  <si>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</si>
  <si>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</si>
  <si>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</si>
  <si>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</si>
  <si>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</si>
  <si>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</si>
  <si>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</si>
  <si>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</si>
  <si>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</si>
  <si>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</si>
  <si>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</si>
  <si>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</si>
  <si>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</si>
  <si>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</si>
  <si>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</si>
  <si>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</si>
  <si>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</si>
  <si>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</si>
  <si>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</si>
  <si>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</si>
  <si>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</si>
  <si>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</si>
  <si>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</si>
  <si>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</si>
  <si>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</si>
  <si>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</si>
  <si>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</si>
  <si>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</si>
  <si>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</si>
  <si>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</si>
  <si>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</si>
  <si>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</si>
  <si>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</si>
  <si>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</si>
  <si>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</si>
  <si>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</si>
  <si>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</si>
  <si>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</si>
  <si>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</si>
  <si>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</si>
  <si>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</si>
  <si>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</si>
  <si>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</si>
  <si>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</si>
  <si>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</si>
  <si>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</si>
  <si>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</si>
  <si>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</si>
  <si>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</si>
  <si>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</si>
  <si>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</si>
  <si>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</si>
  <si>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</si>
  <si>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</si>
  <si>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</si>
  <si>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</si>
  <si>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</si>
  <si>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</si>
  <si>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</si>
  <si>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</si>
  <si>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</si>
  <si>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</si>
  <si>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</si>
  <si>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</si>
  <si>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</si>
  <si>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</si>
  <si>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</si>
  <si>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</si>
  <si>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</si>
  <si>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</si>
  <si>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</si>
  <si>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</si>
  <si>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</si>
  <si>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</si>
  <si>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</si>
  <si>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</si>
  <si>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</si>
  <si>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</si>
  <si>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</si>
  <si>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</si>
  <si>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</si>
  <si>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</si>
  <si>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</si>
  <si>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</si>
  <si>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</si>
  <si>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</si>
  <si>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</si>
  <si>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</si>
  <si>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</si>
  <si>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</si>
  <si>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</si>
  <si>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</si>
  <si>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</si>
  <si>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</si>
  <si>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</si>
  <si>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</si>
  <si>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</si>
  <si>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</si>
  <si>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</si>
  <si>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</si>
  <si>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</si>
  <si>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</si>
  <si>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</si>
  <si>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</si>
  <si>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</si>
  <si>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</si>
  <si>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</si>
  <si>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</si>
  <si>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</si>
  <si>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</si>
  <si>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</si>
  <si>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</si>
  <si>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</si>
  <si>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</si>
  <si>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</si>
  <si>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</si>
  <si>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</si>
  <si>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</si>
  <si>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</si>
  <si>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</si>
  <si>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</si>
  <si>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</si>
  <si>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</si>
  <si>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</si>
  <si>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</si>
  <si>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</si>
  <si>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</si>
  <si>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</si>
  <si>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</si>
  <si>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</si>
  <si>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</si>
  <si>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</si>
  <si>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</si>
  <si>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</si>
  <si>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</si>
  <si>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</si>
  <si>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</si>
  <si>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</si>
  <si>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</si>
  <si>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</si>
  <si>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</si>
  <si>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</si>
  <si>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</si>
  <si>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</si>
  <si>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</si>
  <si>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</si>
  <si>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</si>
  <si>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</si>
  <si>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</si>
  <si>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</si>
  <si>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</si>
  <si>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</si>
  <si>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</si>
  <si>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</si>
  <si>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</si>
  <si>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</si>
  <si>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</si>
  <si>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</si>
  <si>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</si>
  <si>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</si>
  <si>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</si>
  <si>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</si>
  <si>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</si>
  <si>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</si>
  <si>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</si>
  <si>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</si>
  <si>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</si>
  <si>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</si>
  <si>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</si>
  <si>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</si>
  <si>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</si>
  <si>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</si>
  <si>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</si>
  <si>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</si>
  <si>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</si>
  <si>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</si>
  <si>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</si>
  <si>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</si>
  <si>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</si>
  <si>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</si>
  <si>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</si>
  <si>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</si>
  <si>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</si>
  <si>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</si>
  <si>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</si>
  <si>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</si>
  <si>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</si>
  <si>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</si>
  <si>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</si>
  <si>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</si>
  <si>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</si>
  <si>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</si>
  <si>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</si>
  <si>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</si>
  <si>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</si>
  <si>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</si>
  <si>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</si>
  <si>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</si>
  <si>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</si>
  <si>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</si>
  <si>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</si>
  <si>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</si>
  <si>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</si>
  <si>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</si>
  <si>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</si>
  <si>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</si>
  <si>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</si>
  <si>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</si>
  <si>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</si>
  <si>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</si>
  <si>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</si>
  <si>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</si>
  <si>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</si>
  <si>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</si>
  <si>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</si>
  <si>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</si>
  <si>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</si>
  <si>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</si>
  <si>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</si>
  <si>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</si>
  <si>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</si>
  <si>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</si>
  <si>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</si>
  <si>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</si>
  <si>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</si>
  <si>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</si>
  <si>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</si>
  <si>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</si>
  <si>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</si>
  <si>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</si>
  <si>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</si>
  <si>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</si>
  <si>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</si>
  <si>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</si>
  <si>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</si>
  <si>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</si>
  <si>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</si>
  <si>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</si>
  <si>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</si>
  <si>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</si>
  <si>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</si>
  <si>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</si>
  <si>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</si>
  <si>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</si>
  <si>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</si>
  <si>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</si>
  <si>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</si>
  <si>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</si>
  <si>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</si>
  <si>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</si>
  <si>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</si>
  <si>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</si>
  <si>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</si>
  <si>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</si>
  <si>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</si>
  <si>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</si>
  <si>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</si>
  <si>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</si>
  <si>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</si>
  <si>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</si>
  <si>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</si>
  <si>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</si>
  <si>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</si>
  <si>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</si>
  <si>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</si>
  <si>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</si>
  <si>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</si>
  <si>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</si>
  <si>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</si>
  <si>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</si>
  <si>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</si>
  <si>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</si>
  <si>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</si>
  <si>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</si>
  <si>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</si>
  <si>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</si>
  <si>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</si>
  <si>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</si>
  <si>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</si>
  <si>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</si>
  <si>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</si>
  <si>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</si>
  <si>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</si>
  <si>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</si>
  <si>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</si>
  <si>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</si>
  <si>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</si>
  <si>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</si>
  <si>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</si>
  <si>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</si>
  <si>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</si>
  <si>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</si>
  <si>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</si>
  <si>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</si>
  <si>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</si>
  <si>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</si>
  <si>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</si>
  <si>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</si>
  <si>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</si>
  <si>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</si>
  <si>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</si>
  <si>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</si>
  <si>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</si>
  <si>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</si>
  <si>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</si>
  <si>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</si>
  <si>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</si>
  <si>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</si>
  <si>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</si>
  <si>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</si>
  <si>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</si>
  <si>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</si>
  <si>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</si>
  <si>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</si>
  <si>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</si>
  <si>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</si>
  <si>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</si>
  <si>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</si>
  <si>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</si>
  <si>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</si>
  <si>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</si>
  <si>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</si>
  <si>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</si>
  <si>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</si>
  <si>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</si>
  <si>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</si>
  <si>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</si>
  <si>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</si>
  <si>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</si>
  <si>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</si>
  <si>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</si>
  <si>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</si>
  <si>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</si>
  <si>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</si>
  <si>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</si>
  <si>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</si>
  <si>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</si>
  <si>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</si>
  <si>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</si>
  <si>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</si>
  <si>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</si>
  <si>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</si>
  <si>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</si>
  <si>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</si>
  <si>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</si>
  <si>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</si>
  <si>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</si>
  <si>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</si>
  <si>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</si>
  <si>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</si>
  <si>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</si>
  <si>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</si>
  <si>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</si>
  <si>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</si>
  <si>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</si>
  <si>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</si>
  <si>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</si>
  <si>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</si>
  <si>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</si>
  <si>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</si>
  <si>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</si>
  <si>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</si>
  <si>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</si>
  <si>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</si>
  <si>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</si>
  <si>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</si>
  <si>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</si>
  <si>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</si>
  <si>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</si>
  <si>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</si>
  <si>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</si>
  <si>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</si>
  <si>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</si>
  <si>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</si>
  <si>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</si>
  <si>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</si>
  <si>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</si>
  <si>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</si>
  <si>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</si>
  <si>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</si>
  <si>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</si>
  <si>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</si>
  <si>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</si>
  <si>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</si>
  <si>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</si>
  <si>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</si>
  <si>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</si>
  <si>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</si>
  <si>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</si>
  <si>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</si>
  <si>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</si>
  <si>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</si>
  <si>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</si>
  <si>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</si>
  <si>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</si>
  <si>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</si>
  <si>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</si>
  <si>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</si>
  <si>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</si>
  <si>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</si>
  <si>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</si>
  <si>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</si>
  <si>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</si>
  <si>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</si>
  <si>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</si>
  <si>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</si>
  <si>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</si>
  <si>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</si>
  <si>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</si>
  <si>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</si>
  <si>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</si>
  <si>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</si>
  <si>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</si>
  <si>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</si>
  <si>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</si>
  <si>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</si>
  <si>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</si>
  <si>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</si>
  <si>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</si>
  <si>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</si>
  <si>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</si>
  <si>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</si>
  <si>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</si>
  <si>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</si>
  <si>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</si>
  <si>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</si>
  <si>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</si>
  <si>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</si>
  <si>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</si>
  <si>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</si>
  <si>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</si>
  <si>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</si>
  <si>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</si>
  <si>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</si>
  <si>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</si>
  <si>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</si>
  <si>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</si>
  <si>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</si>
  <si>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</si>
  <si>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</si>
  <si>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</si>
  <si>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</si>
  <si>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</si>
  <si>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</si>
  <si>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</si>
  <si>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</si>
  <si>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</si>
  <si>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</si>
  <si>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</si>
  <si>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</si>
  <si>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</si>
  <si>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</si>
  <si>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</si>
  <si>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</si>
  <si>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</si>
  <si>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</si>
  <si>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</si>
  <si>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</si>
  <si>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</si>
  <si>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</si>
  <si>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</si>
  <si>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</si>
  <si>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</si>
  <si>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</si>
  <si>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</si>
  <si>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</si>
  <si>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</si>
  <si>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</si>
  <si>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</si>
  <si>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</si>
  <si>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</si>
  <si>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</si>
  <si>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</si>
  <si>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</si>
  <si>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</si>
  <si>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</si>
  <si>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</si>
  <si>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</si>
  <si>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</si>
  <si>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</si>
  <si>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</si>
  <si>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</si>
  <si>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</si>
  <si>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</si>
  <si>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</si>
  <si>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</si>
  <si>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</si>
  <si>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</si>
  <si>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</si>
  <si>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</si>
  <si>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</si>
  <si>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</si>
  <si>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</si>
  <si>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</si>
  <si>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</si>
  <si>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</si>
  <si>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</si>
  <si>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</si>
  <si>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</si>
  <si>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</si>
  <si>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</si>
  <si>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</si>
  <si>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</si>
  <si>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</si>
  <si>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</si>
  <si>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</si>
  <si>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</si>
  <si>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</si>
  <si>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</si>
  <si>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</si>
  <si>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</si>
  <si>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</si>
  <si>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</si>
  <si>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</si>
  <si>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</si>
  <si>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</si>
  <si>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</si>
  <si>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</si>
  <si>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</si>
  <si>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</si>
  <si>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</si>
  <si>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</si>
  <si>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</si>
  <si>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</si>
  <si>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</si>
  <si>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</si>
  <si>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</si>
  <si>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</si>
  <si>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</si>
  <si>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</si>
  <si>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</si>
  <si>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</si>
  <si>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</si>
  <si>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</si>
  <si>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</si>
  <si>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</si>
  <si>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</si>
  <si>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</si>
  <si>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</si>
  <si>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</si>
  <si>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</si>
  <si>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</si>
  <si>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</si>
  <si>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</si>
  <si>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</si>
  <si>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</si>
  <si>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</si>
  <si>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</si>
  <si>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</si>
  <si>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</si>
  <si>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</si>
  <si>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</si>
  <si>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</si>
  <si>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</si>
  <si>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</si>
  <si>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</si>
  <si>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</si>
  <si>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</si>
  <si>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</si>
  <si>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</si>
  <si>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</si>
  <si>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</si>
  <si>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</si>
  <si>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</si>
  <si>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</si>
  <si>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</si>
  <si>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</si>
  <si>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</si>
  <si>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</si>
  <si>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</si>
  <si>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</si>
  <si>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</si>
  <si>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</si>
  <si>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</si>
  <si>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</si>
  <si>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</si>
  <si>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</si>
  <si>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</si>
  <si>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</si>
  <si>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</si>
  <si>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</si>
  <si>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</si>
  <si>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</si>
  <si>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</si>
  <si>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</si>
  <si>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</si>
  <si>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</si>
  <si>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</si>
  <si>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</si>
  <si>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</si>
  <si>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</si>
  <si>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</si>
  <si>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</si>
  <si>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</si>
  <si>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</si>
  <si>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</si>
  <si>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</si>
  <si>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</si>
  <si>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</si>
  <si>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</si>
  <si>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</si>
  <si>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</si>
  <si>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</si>
  <si>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</si>
  <si>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</si>
  <si>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</si>
  <si>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</si>
  <si>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</si>
  <si>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</si>
  <si>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</si>
  <si>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</si>
  <si>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</si>
  <si>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</si>
  <si>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</si>
  <si>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</si>
  <si>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</si>
  <si>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</si>
  <si>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</si>
  <si>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</si>
  <si>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</si>
  <si>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</si>
  <si>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</si>
  <si>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</si>
  <si>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</si>
  <si>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</si>
  <si>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</si>
  <si>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</si>
  <si>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</si>
  <si>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</si>
  <si>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</si>
  <si>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</si>
  <si>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</si>
  <si>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</si>
  <si>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</si>
  <si>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</si>
  <si>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</si>
  <si>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</si>
  <si>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</si>
  <si>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</si>
  <si>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</si>
  <si>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</si>
  <si>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</si>
  <si>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</si>
  <si>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</si>
  <si>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</si>
  <si>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</si>
  <si>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</si>
  <si>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</si>
  <si>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</si>
  <si>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</si>
  <si>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</si>
  <si>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</si>
  <si>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</si>
  <si>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</si>
  <si>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</si>
  <si>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</si>
  <si>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</si>
  <si>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</si>
  <si>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</si>
  <si>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</si>
  <si>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</si>
  <si>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</si>
  <si>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</si>
  <si>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</si>
  <si>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</si>
  <si>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</si>
  <si>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</si>
  <si>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</si>
  <si>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</si>
  <si>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</si>
  <si>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</si>
  <si>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</si>
  <si>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</si>
  <si>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</si>
  <si>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</si>
  <si>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</si>
  <si>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</si>
  <si>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</si>
  <si>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</si>
  <si>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</si>
  <si>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</si>
  <si>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</si>
  <si>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</si>
  <si>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</si>
  <si>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</si>
  <si>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</si>
  <si>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</si>
  <si>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</si>
  <si>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</si>
  <si>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</si>
  <si>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</si>
  <si>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</si>
  <si>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</si>
  <si>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</si>
  <si>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</si>
  <si>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</si>
  <si>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</si>
  <si>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</si>
  <si>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</si>
  <si>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</si>
  <si>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</si>
  <si>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</si>
  <si>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</si>
  <si>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</si>
  <si>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</si>
  <si>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</si>
  <si>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</si>
  <si>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</si>
  <si>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</si>
  <si>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</si>
  <si>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</si>
  <si>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</si>
  <si>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</si>
  <si>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</si>
  <si>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</si>
  <si>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</si>
  <si>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</si>
  <si>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</si>
  <si>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</si>
  <si>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</si>
  <si>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</si>
  <si>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</si>
  <si>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</si>
  <si>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</si>
  <si>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</si>
  <si>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</si>
  <si>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</si>
  <si>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</si>
  <si>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</si>
  <si>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</si>
  <si>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</si>
  <si>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</si>
  <si>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</si>
  <si>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</si>
  <si>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</si>
  <si>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</si>
  <si>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</si>
  <si>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</si>
  <si>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</si>
  <si>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</si>
  <si>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</si>
  <si>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</si>
  <si>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</si>
  <si>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</si>
  <si>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</si>
  <si>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</si>
  <si>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</si>
  <si>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</si>
  <si>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</si>
  <si>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</si>
  <si>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</si>
  <si>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</si>
  <si>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</si>
  <si>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</si>
  <si>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</si>
  <si>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</si>
  <si>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</si>
  <si>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</si>
  <si>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</si>
  <si>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</si>
  <si>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</si>
  <si>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</si>
  <si>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</si>
  <si>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</si>
  <si>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</si>
  <si>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</si>
  <si>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</si>
  <si>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</si>
  <si>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</si>
  <si>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</si>
  <si>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</si>
  <si>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</si>
  <si>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</si>
  <si>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</si>
  <si>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</si>
  <si>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</si>
  <si>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</si>
  <si>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</si>
  <si>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</si>
  <si>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</si>
  <si>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</si>
  <si>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</si>
  <si>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</si>
  <si>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</si>
  <si>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</si>
  <si>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</si>
  <si>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</si>
  <si>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</si>
  <si>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</si>
  <si>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</si>
  <si>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</si>
  <si>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</si>
  <si>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</si>
  <si>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</si>
  <si>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</si>
  <si>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</si>
  <si>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</si>
  <si>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</si>
  <si>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</si>
  <si>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</si>
  <si>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</si>
  <si>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</si>
  <si>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</si>
  <si>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</si>
  <si>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</si>
  <si>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</si>
  <si>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</si>
  <si>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</si>
  <si>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</si>
  <si>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</si>
  <si>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</si>
  <si>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</si>
  <si>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</si>
  <si>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</si>
  <si>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</si>
  <si>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</si>
  <si>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</si>
  <si>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</si>
  <si>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</si>
  <si>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</si>
  <si>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</si>
  <si>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</si>
  <si>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</si>
  <si>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</si>
  <si>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</si>
  <si>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</si>
  <si>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</si>
  <si>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</si>
  <si>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</si>
  <si>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</si>
  <si>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</si>
  <si>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</si>
  <si>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</si>
  <si>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</si>
  <si>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</si>
  <si>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</si>
  <si>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</si>
  <si>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</si>
  <si>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</si>
  <si>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</si>
  <si>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</si>
  <si>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</si>
  <si>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</si>
  <si>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</si>
  <si>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</si>
  <si>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</si>
  <si>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</si>
  <si>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</si>
  <si>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</si>
  <si>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</si>
  <si>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</si>
  <si>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</si>
  <si>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</si>
  <si>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</si>
  <si>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</si>
  <si>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</si>
  <si>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</si>
  <si>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</si>
  <si>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</si>
  <si>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</si>
  <si>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</si>
  <si>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</si>
  <si>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</si>
  <si>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</si>
  <si>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</si>
  <si>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</si>
  <si>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</si>
  <si>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</si>
  <si>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</si>
  <si>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</si>
  <si>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</si>
  <si>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</si>
  <si>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</si>
  <si>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</si>
  <si>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</si>
  <si>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</si>
  <si>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</si>
  <si>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</si>
  <si>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</si>
  <si>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</si>
  <si>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</si>
  <si>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</si>
  <si>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</si>
  <si>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</si>
  <si>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</si>
  <si>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</si>
  <si>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</si>
  <si>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</si>
  <si>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</si>
  <si>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</si>
  <si>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</si>
  <si>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</si>
  <si>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</si>
  <si>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</si>
  <si>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</si>
  <si>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</si>
  <si>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</si>
  <si>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</si>
  <si>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</si>
  <si>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</si>
  <si>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</si>
  <si>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</si>
  <si>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</si>
  <si>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</si>
  <si>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</si>
  <si>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</si>
  <si>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</si>
  <si>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</si>
  <si>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</si>
  <si>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</si>
  <si>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</si>
  <si>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</si>
  <si>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</si>
  <si>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</si>
  <si>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</si>
  <si>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</si>
  <si>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</si>
  <si>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</si>
  <si>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</si>
  <si>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</si>
  <si>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</si>
  <si>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</si>
  <si>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</si>
  <si>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</si>
  <si>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</si>
  <si>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</si>
  <si>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</si>
  <si>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</si>
  <si>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</si>
  <si>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</si>
  <si>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</si>
  <si>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</si>
  <si>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</si>
  <si>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</si>
  <si>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</si>
  <si>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</si>
  <si>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</si>
  <si>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</si>
  <si>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</si>
  <si>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</si>
  <si>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</si>
  <si>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</si>
  <si>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</si>
  <si>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</si>
  <si>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</si>
  <si>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</si>
  <si>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</si>
  <si>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</si>
  <si>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</si>
  <si>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</si>
  <si>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</si>
  <si>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</si>
  <si>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</si>
  <si>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</si>
  <si>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</si>
  <si>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</si>
  <si>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</si>
  <si>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</si>
  <si>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</si>
  <si>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</si>
  <si>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</si>
  <si>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</si>
  <si>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</si>
  <si>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</si>
  <si>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</si>
  <si>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</si>
  <si>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</si>
  <si>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</si>
  <si>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</si>
  <si>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</si>
  <si>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</si>
  <si>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</si>
  <si>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</si>
  <si>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</si>
  <si>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</si>
  <si>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</si>
  <si>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</si>
  <si>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</si>
  <si>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</si>
  <si>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</si>
  <si>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</si>
  <si>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</si>
  <si>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</si>
  <si>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</si>
  <si>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</si>
  <si>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</si>
  <si>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</si>
  <si>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</si>
  <si>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</si>
  <si>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</si>
  <si>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</si>
  <si>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</si>
  <si>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</si>
  <si>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</si>
  <si>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</si>
  <si>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</si>
  <si>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</si>
  <si>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</si>
  <si>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</si>
  <si>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</si>
  <si>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</si>
  <si>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</si>
  <si>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</si>
  <si>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</si>
  <si>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</si>
  <si>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</si>
  <si>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</si>
  <si>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</si>
  <si>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</si>
  <si>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</si>
  <si>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</si>
  <si>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</si>
  <si>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</si>
  <si>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</si>
  <si>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</si>
  <si>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</si>
  <si>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</si>
  <si>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</si>
  <si>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</si>
  <si>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</si>
  <si>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</si>
  <si>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</si>
  <si>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</si>
  <si>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</si>
  <si>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</si>
  <si>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</si>
  <si>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</si>
  <si>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</si>
  <si>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</si>
  <si>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</si>
  <si>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</si>
  <si>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</si>
  <si>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</si>
  <si>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</si>
  <si>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</si>
  <si>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</si>
  <si>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</si>
  <si>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</si>
  <si>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</si>
  <si>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</si>
  <si>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</si>
  <si>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</si>
  <si>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</si>
  <si>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</si>
  <si>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</si>
  <si>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</si>
  <si>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</si>
  <si>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</si>
  <si>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</si>
  <si>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</si>
  <si>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</si>
  <si>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</si>
  <si>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</si>
  <si>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</si>
  <si>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</si>
  <si>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</si>
  <si>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</si>
  <si>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</si>
  <si>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</si>
  <si>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</si>
  <si>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</si>
  <si>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</si>
  <si>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</si>
  <si>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</si>
  <si>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</si>
  <si>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</si>
  <si>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</si>
  <si>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</si>
  <si>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</si>
  <si>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</si>
  <si>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</si>
  <si>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</si>
  <si>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</si>
  <si>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</si>
  <si>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</si>
  <si>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</si>
  <si>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</si>
  <si>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</si>
  <si>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</si>
  <si>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</si>
  <si>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</si>
  <si>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</si>
  <si>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</si>
  <si>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</si>
  <si>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</si>
  <si>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</si>
  <si>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</si>
  <si>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</si>
  <si>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</si>
  <si>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</si>
  <si>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</si>
  <si>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</si>
  <si>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</si>
  <si>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</si>
  <si>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</si>
  <si>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</si>
  <si>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</si>
  <si>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</si>
  <si>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</si>
  <si>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</si>
  <si>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</si>
  <si>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</si>
  <si>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</si>
  <si>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</si>
  <si>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</si>
  <si>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</si>
  <si>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</si>
  <si>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</si>
  <si>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</si>
  <si>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</si>
  <si>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</si>
  <si>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</si>
  <si>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</si>
  <si>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</si>
  <si>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</si>
  <si>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</si>
  <si>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</si>
  <si>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</si>
  <si>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</si>
  <si>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</si>
  <si>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</si>
  <si>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</si>
  <si>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</si>
  <si>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</si>
  <si>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</si>
  <si>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</si>
  <si>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</si>
  <si>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</si>
  <si>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</si>
  <si>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</si>
  <si>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</si>
  <si>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</si>
  <si>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</si>
  <si>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</si>
  <si>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</si>
  <si>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</si>
  <si>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</si>
  <si>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</si>
  <si>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</si>
  <si>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</si>
  <si>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</si>
  <si>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</si>
  <si>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</si>
  <si>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</si>
  <si>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</si>
  <si>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</si>
  <si>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</si>
  <si>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</si>
  <si>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</si>
  <si>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</si>
  <si>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</si>
  <si>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</si>
  <si>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</si>
  <si>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</si>
  <si>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</si>
  <si>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</si>
  <si>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</si>
  <si>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</si>
  <si>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</si>
  <si>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</si>
  <si>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</si>
  <si>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</si>
  <si>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</si>
  <si>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</si>
  <si>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</si>
  <si>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</si>
  <si>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</si>
  <si>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</si>
  <si>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</si>
  <si>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</si>
  <si>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</si>
  <si>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</si>
  <si>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</si>
  <si>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</si>
  <si>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</si>
  <si>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</si>
  <si>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</si>
  <si>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</si>
  <si>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</si>
  <si>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</si>
  <si>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</si>
  <si>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</si>
  <si>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</si>
  <si>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</si>
  <si>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</si>
  <si>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</si>
  <si>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</si>
  <si>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</si>
  <si>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</si>
  <si>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</si>
  <si>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</si>
  <si>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</si>
  <si>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</si>
  <si>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</si>
  <si>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</si>
  <si>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</si>
  <si>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</si>
  <si>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</si>
  <si>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</si>
  <si>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</si>
  <si>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</si>
  <si>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</si>
  <si>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</si>
  <si>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</si>
  <si>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</si>
  <si>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</si>
  <si>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</si>
  <si>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</si>
  <si>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</si>
  <si>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</si>
  <si>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</si>
  <si>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</si>
  <si>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</si>
  <si>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</si>
  <si>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</si>
  <si>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</si>
  <si>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</si>
  <si>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</si>
  <si>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</si>
  <si>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</si>
  <si>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</si>
  <si>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</si>
  <si>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</si>
  <si>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</si>
  <si>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</si>
  <si>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</si>
  <si>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</si>
  <si>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</si>
  <si>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</si>
  <si>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</si>
  <si>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</si>
  <si>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</si>
  <si>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</si>
  <si>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</si>
  <si>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</si>
  <si>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</si>
  <si>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</si>
  <si>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</si>
  <si>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</si>
  <si>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</si>
  <si>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</si>
  <si>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</si>
  <si>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</si>
  <si>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</si>
  <si>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</si>
  <si>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</si>
  <si>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</si>
  <si>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</si>
  <si>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</si>
  <si>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</si>
  <si>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</si>
  <si>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</si>
  <si>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</si>
  <si>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</si>
  <si>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</si>
  <si>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</si>
  <si>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</si>
  <si>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</si>
  <si>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</si>
  <si>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</si>
  <si>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</si>
  <si>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</si>
  <si>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</si>
  <si>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</si>
  <si>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</si>
  <si>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</si>
  <si>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</si>
  <si>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</si>
  <si>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</si>
  <si>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</si>
  <si>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</si>
  <si>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</si>
  <si>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</si>
  <si>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</si>
  <si>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</si>
  <si>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</si>
  <si>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</si>
  <si>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</si>
  <si>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</si>
  <si>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</si>
  <si>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</si>
  <si>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</si>
  <si>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</si>
  <si>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</si>
  <si>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</si>
  <si>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</si>
  <si>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</si>
  <si>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</si>
  <si>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</si>
  <si>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</si>
  <si>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</si>
  <si>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</si>
  <si>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</si>
  <si>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</si>
  <si>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</si>
  <si>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</si>
  <si>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</si>
  <si>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</si>
  <si>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</si>
  <si>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</si>
  <si>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</si>
  <si>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</si>
  <si>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</si>
  <si>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</si>
  <si>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</si>
  <si>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</si>
  <si>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</si>
  <si>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</si>
  <si>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</si>
  <si>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</si>
  <si>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</si>
  <si>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</si>
  <si>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</si>
  <si>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</si>
  <si>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</si>
  <si>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</si>
  <si>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</si>
  <si>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</si>
  <si>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</si>
  <si>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</si>
  <si>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</si>
  <si>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</si>
  <si>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</si>
  <si>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</si>
  <si>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</si>
  <si>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</si>
  <si>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</si>
  <si>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</si>
  <si>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</si>
  <si>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</si>
  <si>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</si>
  <si>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</si>
  <si>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</si>
  <si>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</si>
  <si>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</si>
  <si>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</si>
  <si>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</si>
  <si>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</si>
  <si>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</si>
  <si>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</si>
  <si>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</si>
  <si>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</si>
  <si>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</si>
  <si>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</si>
  <si>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</si>
  <si>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</si>
  <si>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</si>
  <si>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</si>
  <si>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</si>
  <si>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</si>
  <si>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</si>
  <si>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</si>
  <si>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</si>
  <si>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</si>
  <si>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</si>
  <si>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</si>
  <si>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</si>
  <si>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</si>
  <si>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</si>
  <si>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</si>
  <si>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</si>
  <si>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</si>
  <si>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</si>
  <si>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</si>
  <si>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</si>
  <si>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</si>
  <si>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</si>
  <si>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</si>
  <si>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</si>
  <si>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</si>
  <si>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</si>
  <si>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</si>
  <si>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</si>
  <si>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</si>
  <si>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</si>
  <si>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</si>
  <si>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</si>
  <si>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</si>
  <si>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</si>
  <si>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</si>
  <si>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</si>
  <si>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</si>
  <si>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</si>
  <si>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</si>
  <si>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</si>
  <si>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</si>
  <si>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</si>
  <si>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</si>
  <si>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</si>
  <si>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</si>
  <si>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</si>
  <si>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</si>
  <si>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</si>
  <si>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</si>
  <si>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</si>
  <si>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</si>
  <si>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</si>
  <si>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</si>
  <si>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</si>
  <si>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</si>
  <si>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</si>
  <si>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</si>
  <si>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</si>
  <si>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</si>
  <si>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</si>
  <si>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</si>
  <si>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</si>
  <si>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</si>
  <si>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</si>
  <si>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</si>
  <si>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</si>
  <si>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</si>
  <si>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</si>
  <si>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</si>
  <si>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</si>
  <si>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</si>
  <si>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</si>
  <si>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</si>
  <si>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</si>
  <si>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</si>
  <si>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</si>
  <si>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</si>
  <si>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</si>
  <si>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</si>
  <si>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</si>
  <si>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</si>
  <si>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</si>
  <si>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</si>
  <si>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</si>
  <si>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</si>
  <si>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</si>
  <si>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</si>
  <si>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</si>
  <si>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</si>
  <si>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</si>
  <si>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</si>
  <si>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</si>
  <si>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</si>
  <si>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</si>
  <si>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</si>
  <si>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</si>
  <si>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</si>
  <si>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</si>
  <si>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</si>
  <si>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</si>
  <si>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</si>
  <si>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</si>
  <si>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</si>
  <si>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</si>
  <si>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</si>
  <si>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</si>
  <si>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</si>
  <si>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</si>
  <si>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</si>
  <si>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</si>
  <si>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</si>
  <si>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</si>
  <si>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</si>
  <si>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</si>
  <si>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</si>
  <si>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</si>
  <si>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</si>
  <si>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</si>
  <si>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</si>
  <si>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</si>
  <si>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</si>
  <si>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</si>
  <si>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</si>
  <si>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</si>
  <si>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</si>
  <si>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</si>
  <si>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</si>
  <si>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</si>
  <si>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</si>
  <si>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</si>
  <si>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</si>
  <si>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</si>
  <si>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</si>
  <si>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</si>
  <si>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</si>
  <si>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</si>
  <si>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</si>
  <si>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</si>
  <si>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</si>
  <si>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</si>
  <si>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</si>
  <si>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</si>
  <si>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</si>
  <si>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</si>
  <si>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</si>
  <si>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</si>
  <si>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</si>
  <si>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</si>
  <si>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</si>
  <si>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</si>
  <si>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</si>
  <si>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</si>
  <si>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</si>
  <si>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</si>
  <si>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</si>
  <si>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</si>
  <si>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</si>
  <si>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</si>
  <si>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</si>
  <si>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</si>
  <si>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</si>
  <si>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</si>
  <si>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</si>
  <si>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</si>
  <si>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</si>
  <si>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</si>
  <si>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</si>
  <si>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</si>
  <si>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</si>
  <si>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</si>
  <si>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</si>
  <si>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</si>
  <si>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</si>
  <si>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</si>
  <si>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</si>
  <si>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</si>
  <si>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</si>
  <si>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</si>
  <si>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</si>
  <si>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</si>
  <si>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</si>
  <si>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</si>
  <si>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</si>
  <si>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</si>
  <si>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</si>
  <si>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</si>
  <si>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</si>
  <si>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</si>
  <si>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</si>
  <si>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</si>
  <si>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</si>
  <si>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</si>
  <si>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</si>
  <si>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</si>
  <si>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</si>
  <si>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</si>
  <si>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</si>
  <si>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</si>
  <si>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</si>
  <si>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</si>
  <si>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</si>
  <si>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</si>
  <si>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</si>
  <si>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</si>
  <si>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</si>
  <si>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</si>
  <si>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</si>
  <si>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</si>
  <si>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</si>
  <si>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</si>
  <si>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</si>
  <si>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</si>
  <si>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</si>
  <si>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</si>
  <si>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</si>
  <si>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</si>
  <si>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</si>
  <si>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</si>
  <si>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</si>
  <si>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</si>
  <si>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</si>
  <si>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</si>
  <si>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</si>
  <si>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</si>
  <si>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</si>
  <si>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</si>
  <si>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</si>
  <si>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</si>
  <si>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</si>
  <si>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</si>
  <si>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</si>
  <si>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</si>
  <si>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</si>
  <si>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</si>
  <si>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</si>
  <si>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</si>
  <si>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</si>
  <si>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</si>
  <si>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</si>
  <si>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</si>
  <si>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</si>
  <si>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</si>
  <si>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</si>
  <si>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</si>
  <si>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</si>
  <si>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</si>
  <si>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</si>
  <si>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</si>
  <si>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</si>
  <si>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</si>
  <si>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</si>
  <si>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</si>
  <si>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</si>
  <si>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</si>
  <si>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</si>
  <si>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</si>
  <si>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</si>
  <si>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</si>
  <si>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</si>
  <si>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</si>
  <si>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</si>
  <si>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</si>
  <si>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</si>
  <si>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</si>
  <si>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</si>
  <si>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</si>
  <si>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</si>
  <si>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</si>
  <si>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</si>
  <si>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</si>
  <si>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</si>
  <si>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</si>
  <si>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</si>
  <si>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</si>
  <si>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</si>
  <si>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</si>
  <si>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</si>
  <si>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</si>
  <si>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</si>
  <si>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</si>
  <si>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</si>
  <si>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</si>
  <si>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</si>
  <si>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</si>
  <si>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</si>
  <si>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</si>
  <si>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</si>
  <si>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</si>
  <si>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</si>
  <si>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</si>
  <si>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</si>
  <si>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</si>
  <si>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</si>
  <si>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</si>
  <si>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</si>
  <si>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</si>
  <si>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</si>
  <si>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</si>
  <si>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</si>
  <si>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</si>
  <si>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</si>
  <si>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</si>
  <si>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</si>
  <si>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</si>
  <si>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</si>
  <si>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</si>
  <si>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</si>
  <si>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</si>
  <si>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</si>
  <si>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</si>
  <si>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</si>
  <si>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</si>
  <si>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</si>
  <si>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</si>
  <si>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</si>
  <si>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</si>
  <si>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</si>
  <si>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</si>
  <si>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</si>
  <si>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</si>
  <si>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</si>
  <si>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</si>
  <si>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</si>
  <si>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</si>
  <si>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</si>
  <si>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</si>
  <si>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</si>
  <si>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</si>
  <si>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</si>
  <si>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</si>
  <si>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</si>
  <si>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</si>
  <si>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</si>
  <si>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</si>
  <si>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</si>
  <si>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</si>
  <si>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</si>
  <si>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</si>
  <si>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</si>
  <si>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</si>
  <si>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</si>
  <si>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</si>
  <si>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</si>
  <si>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</si>
  <si>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</si>
  <si>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</si>
  <si>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</si>
  <si>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</si>
  <si>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</si>
  <si>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</si>
  <si>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</si>
  <si>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</si>
  <si>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</si>
  <si>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</si>
  <si>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</si>
  <si>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</si>
  <si>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</si>
  <si>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</si>
  <si>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</si>
  <si>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</si>
  <si>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</si>
  <si>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</si>
  <si>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</si>
  <si>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</si>
  <si>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</si>
  <si>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</si>
  <si>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</si>
  <si>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</si>
  <si>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</si>
  <si>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</si>
  <si>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</si>
  <si>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</si>
  <si>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</si>
  <si>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</si>
  <si>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</si>
  <si>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</si>
  <si>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</si>
  <si>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</si>
  <si>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</si>
  <si>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</si>
  <si>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</si>
  <si>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</si>
  <si>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</si>
  <si>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</si>
  <si>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</si>
  <si>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</si>
  <si>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</si>
  <si>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</si>
  <si>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</si>
  <si>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</si>
  <si>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</si>
  <si>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</si>
  <si>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</si>
  <si>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</si>
  <si>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</si>
  <si>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</si>
  <si>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</si>
  <si>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</si>
  <si>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</si>
  <si>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</si>
  <si>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</si>
  <si>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</si>
  <si>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</si>
  <si>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</si>
  <si>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</si>
  <si>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</si>
  <si>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</si>
  <si>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</si>
  <si>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</si>
  <si>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</si>
  <si>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</si>
  <si>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</si>
  <si>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</si>
  <si>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</si>
  <si>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</si>
  <si>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</si>
  <si>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</si>
  <si>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</si>
  <si>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</si>
  <si>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</si>
  <si>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</si>
  <si>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</si>
  <si>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</si>
  <si>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</si>
  <si>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</si>
  <si>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</si>
  <si>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</si>
  <si>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</si>
  <si>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</si>
  <si>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</si>
  <si>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</si>
  <si>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</si>
  <si>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</si>
  <si>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</si>
  <si>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</si>
  <si>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</si>
  <si>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</si>
  <si>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</si>
  <si>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</si>
  <si>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</si>
  <si>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</si>
  <si>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</si>
  <si>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</si>
  <si>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</si>
  <si>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</si>
  <si>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</si>
  <si>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</si>
  <si>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</si>
  <si>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</si>
  <si>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</si>
  <si>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</si>
  <si>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</si>
  <si>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</si>
  <si>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</si>
  <si>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</si>
  <si>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</si>
  <si>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</si>
  <si>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</si>
  <si>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</si>
  <si>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</si>
  <si>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</si>
  <si>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</si>
  <si>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</si>
  <si>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</si>
  <si>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</si>
  <si>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</si>
  <si>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</si>
  <si>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</si>
  <si>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</si>
  <si>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</si>
  <si>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</si>
  <si>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</si>
  <si>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</si>
  <si>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</si>
  <si>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</si>
  <si>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</si>
  <si>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</si>
  <si>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</si>
  <si>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</si>
  <si>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</si>
  <si>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</si>
  <si>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</si>
  <si>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</si>
  <si>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</si>
  <si>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</si>
  <si>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</si>
  <si>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</si>
  <si>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</si>
  <si>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</si>
  <si>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</si>
  <si>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</si>
  <si>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</si>
  <si>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</si>
  <si>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</si>
  <si>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</si>
  <si>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</si>
  <si>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</si>
  <si>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</si>
  <si>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</si>
  <si>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</si>
  <si>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</si>
  <si>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</si>
  <si>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</si>
  <si>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</si>
  <si>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</si>
  <si>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</si>
  <si>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</si>
  <si>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</si>
  <si>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</si>
  <si>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</si>
  <si>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</si>
  <si>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</si>
  <si>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</si>
  <si>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</si>
  <si>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</si>
  <si>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</si>
  <si>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</si>
  <si>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</si>
  <si>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</si>
  <si>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</si>
  <si>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</si>
  <si>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</si>
  <si>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</si>
  <si>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</si>
  <si>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</si>
  <si>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</si>
  <si>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</si>
  <si>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</si>
  <si>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</si>
  <si>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</si>
  <si>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</si>
  <si>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</si>
  <si>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</si>
  <si>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</si>
  <si>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</si>
  <si>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</si>
  <si>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</si>
  <si>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</si>
  <si>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</si>
  <si>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</si>
  <si>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</si>
  <si>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</si>
  <si>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</si>
  <si>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</si>
  <si>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</si>
  <si>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</si>
  <si>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</si>
  <si>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</si>
  <si>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</si>
  <si>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</si>
  <si>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</si>
  <si>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</si>
  <si>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</si>
  <si>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</si>
  <si>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</si>
  <si>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</si>
  <si>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</si>
  <si>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</si>
  <si>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</si>
  <si>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</si>
  <si>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</si>
  <si>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</si>
  <si>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</si>
  <si>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</si>
  <si>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</si>
  <si>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</si>
  <si>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</si>
  <si>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</si>
  <si>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</si>
  <si>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</si>
  <si>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</si>
  <si>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</si>
  <si>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</si>
  <si>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</si>
  <si>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</si>
  <si>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</si>
  <si>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</si>
  <si>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</si>
  <si>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</si>
  <si>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</si>
  <si>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</si>
  <si>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</si>
  <si>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</si>
  <si>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</si>
  <si>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</si>
  <si>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</si>
  <si>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</si>
  <si>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</si>
  <si>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</si>
  <si>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</si>
  <si>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</si>
  <si>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</si>
  <si>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</si>
  <si>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</si>
  <si>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</si>
  <si>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</si>
  <si>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</si>
  <si>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</si>
  <si>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</si>
  <si>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</si>
  <si>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</si>
  <si>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</si>
  <si>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</si>
  <si>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</si>
  <si>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</si>
  <si>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</si>
  <si>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</si>
  <si>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</si>
  <si>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</si>
  <si>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</si>
  <si>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</si>
  <si>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</si>
  <si>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</si>
  <si>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</si>
  <si>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</si>
  <si>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</si>
  <si>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</si>
  <si>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</si>
  <si>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</si>
  <si>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</si>
  <si>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</si>
  <si>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</si>
  <si>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</si>
  <si>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</si>
  <si>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</si>
  <si>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</si>
  <si>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</si>
  <si>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</si>
  <si>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</si>
  <si>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</si>
  <si>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</si>
  <si>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</si>
  <si>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</si>
  <si>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</si>
  <si>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</si>
  <si>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</si>
  <si>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</si>
  <si>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</si>
  <si>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</si>
  <si>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</si>
  <si>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</si>
  <si>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</si>
  <si>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</si>
  <si>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</si>
  <si>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</si>
  <si>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</si>
  <si>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</si>
  <si>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</si>
  <si>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</si>
  <si>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</si>
  <si>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</si>
  <si>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</si>
  <si>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</si>
  <si>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</si>
  <si>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</si>
  <si>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</si>
  <si>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</si>
  <si>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</si>
  <si>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</si>
  <si>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</si>
  <si>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</si>
  <si>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</si>
  <si>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</si>
  <si>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</si>
  <si>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</si>
  <si>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</si>
  <si>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</si>
  <si>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</si>
  <si>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</si>
  <si>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</si>
  <si>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</si>
  <si>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</si>
  <si>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</si>
  <si>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</si>
  <si>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</si>
  <si>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</si>
  <si>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</si>
  <si>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</si>
  <si>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</si>
  <si>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</si>
  <si>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</si>
  <si>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</si>
  <si>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</si>
  <si>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</si>
  <si>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</si>
  <si>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</si>
  <si>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</si>
  <si>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</si>
  <si>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</si>
  <si>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</si>
  <si>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</si>
  <si>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</si>
  <si>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</si>
  <si>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</si>
  <si>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</si>
  <si>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</si>
  <si>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</si>
  <si>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</si>
  <si>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</si>
  <si>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</si>
  <si>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</si>
  <si>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</si>
  <si>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</si>
  <si>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</si>
  <si>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</si>
  <si>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</si>
  <si>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</si>
  <si>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</si>
  <si>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</si>
  <si>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</si>
  <si>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</si>
  <si>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</si>
  <si>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</si>
  <si>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</si>
  <si>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</si>
  <si>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</si>
  <si>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</si>
  <si>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</si>
  <si>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</si>
  <si>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</si>
  <si>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</si>
  <si>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</si>
  <si>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</si>
  <si>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</si>
  <si>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</si>
  <si>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</si>
  <si>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</si>
  <si>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</si>
  <si>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</si>
  <si>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</si>
  <si>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</si>
  <si>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</si>
  <si>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</si>
  <si>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</si>
  <si>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</si>
  <si>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</si>
  <si>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</si>
  <si>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</si>
  <si>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</si>
  <si>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</si>
  <si>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</si>
  <si>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</si>
  <si>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</si>
  <si>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</si>
  <si>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</si>
  <si>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</si>
  <si>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</si>
  <si>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</si>
  <si>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</si>
  <si>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</si>
  <si>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</si>
  <si>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</si>
  <si>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</si>
  <si>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</si>
  <si>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</si>
  <si>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</si>
  <si>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</si>
  <si>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</si>
  <si>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</si>
  <si>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</si>
  <si>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</si>
  <si>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</si>
  <si>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</si>
  <si>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</si>
  <si>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</si>
  <si>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</si>
  <si>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</si>
  <si>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</si>
  <si>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</si>
  <si>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</si>
  <si>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</si>
  <si>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</si>
  <si>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</si>
  <si>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</si>
  <si>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</si>
  <si>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</si>
  <si>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</si>
  <si>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</si>
  <si>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</si>
  <si>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</si>
  <si>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</si>
  <si>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</si>
  <si>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</si>
  <si>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</si>
  <si>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</si>
  <si>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</si>
  <si>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</si>
  <si>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</si>
  <si>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</si>
  <si>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</si>
  <si>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</si>
  <si>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</si>
  <si>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</si>
  <si>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</si>
  <si>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</si>
  <si>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</si>
  <si>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</si>
  <si>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</si>
  <si>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</si>
  <si>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</si>
  <si>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</si>
  <si>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</si>
  <si>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</si>
  <si>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</si>
  <si>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</si>
  <si>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</si>
  <si>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</si>
  <si>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</si>
  <si>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</si>
  <si>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</si>
  <si>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</si>
  <si>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</si>
  <si>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</si>
  <si>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</si>
  <si>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</si>
  <si>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</si>
  <si>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</si>
  <si>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</si>
  <si>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</si>
  <si>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</si>
  <si>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</si>
  <si>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</si>
  <si>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</si>
  <si>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</si>
  <si>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</si>
  <si>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</si>
  <si>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</si>
  <si>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</si>
  <si>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</si>
  <si>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</si>
  <si>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</si>
  <si>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</si>
  <si>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</si>
  <si>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</si>
  <si>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</si>
  <si>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</si>
  <si>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</si>
  <si>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</si>
  <si>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</si>
  <si>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</si>
  <si>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</si>
  <si>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</si>
  <si>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</si>
  <si>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</si>
  <si>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</si>
  <si>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</si>
  <si>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</si>
  <si>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</si>
  <si>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</si>
  <si>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</si>
  <si>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</si>
  <si>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</si>
  <si>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</si>
  <si>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</si>
  <si>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</si>
  <si>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</si>
  <si>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</si>
  <si>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</si>
  <si>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</si>
  <si>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</si>
  <si>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</si>
  <si>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</si>
  <si>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</si>
  <si>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</si>
  <si>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</si>
  <si>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</si>
  <si>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</si>
  <si>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</si>
  <si>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</si>
  <si>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</si>
  <si>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</si>
  <si>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</si>
  <si>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</si>
  <si>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</si>
  <si>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</si>
  <si>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</si>
  <si>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</si>
  <si>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</si>
  <si>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</si>
  <si>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</si>
  <si>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</si>
  <si>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</si>
  <si>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</si>
  <si>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</si>
  <si>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</si>
  <si>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</si>
  <si>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</si>
  <si>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</si>
  <si>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</si>
  <si>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</si>
  <si>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</si>
  <si>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</si>
  <si>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</si>
  <si>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</si>
  <si>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</si>
  <si>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</si>
  <si>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</si>
  <si>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</si>
  <si>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</si>
  <si>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</si>
  <si>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</si>
  <si>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</si>
  <si>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</si>
  <si>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</si>
  <si>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</si>
  <si>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</si>
  <si>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</si>
  <si>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</si>
  <si>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</si>
  <si>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</si>
  <si>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</si>
  <si>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</si>
  <si>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</si>
  <si>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</si>
  <si>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</si>
  <si>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</si>
  <si>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</si>
  <si>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</si>
  <si>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</si>
  <si>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</si>
  <si>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</si>
  <si>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</si>
  <si>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</si>
  <si>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</si>
  <si>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</si>
  <si>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</si>
  <si>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</si>
  <si>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</si>
  <si>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</si>
  <si>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</si>
  <si>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</si>
  <si>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</si>
  <si>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</si>
  <si>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</si>
  <si>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</si>
  <si>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</si>
  <si>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</si>
  <si>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</si>
  <si>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</si>
  <si>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</si>
  <si>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</si>
  <si>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</si>
  <si>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</si>
  <si>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</si>
  <si>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</si>
  <si>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</si>
  <si>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</si>
  <si>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</si>
  <si>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</si>
  <si>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</si>
  <si>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</si>
  <si>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</si>
  <si>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</si>
  <si>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</si>
  <si>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</si>
  <si>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</si>
  <si>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</si>
  <si>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</si>
  <si>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</si>
  <si>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</si>
  <si>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</si>
  <si>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</si>
  <si>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</si>
  <si>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</si>
  <si>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</si>
  <si>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</si>
  <si>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</si>
  <si>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</si>
  <si>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</si>
  <si>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</si>
  <si>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</si>
  <si>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</si>
  <si>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</si>
  <si>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</si>
  <si>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</si>
  <si>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</si>
  <si>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</si>
  <si>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</si>
  <si>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</si>
  <si>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</si>
  <si>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</si>
  <si>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</si>
  <si>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</si>
  <si>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</si>
  <si>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</si>
  <si>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</si>
  <si>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</si>
  <si>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</si>
  <si>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</si>
  <si>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</si>
  <si>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</si>
  <si>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</si>
  <si>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</si>
  <si>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</si>
  <si>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</si>
  <si>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</si>
  <si>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</si>
  <si>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</si>
  <si>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</si>
  <si>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</si>
  <si>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</si>
  <si>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</si>
  <si>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</si>
  <si>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</si>
  <si>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</si>
  <si>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</si>
  <si>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</si>
  <si>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</si>
  <si>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</si>
  <si>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</si>
  <si>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</si>
  <si>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</si>
  <si>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</si>
  <si>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</si>
  <si>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</si>
  <si>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</si>
  <si>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</si>
  <si>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</si>
  <si>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</si>
  <si>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</si>
  <si>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</si>
  <si>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</si>
  <si>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</si>
  <si>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</si>
  <si>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</si>
  <si>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</si>
  <si>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</si>
  <si>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</si>
  <si>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</si>
  <si>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</si>
  <si>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</si>
  <si>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</si>
  <si>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</si>
  <si>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</si>
  <si>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</si>
  <si>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</si>
  <si>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</si>
  <si>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</si>
  <si>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</si>
  <si>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</si>
  <si>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</si>
  <si>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</si>
  <si>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</si>
  <si>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</si>
  <si>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</si>
  <si>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</si>
  <si>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</si>
  <si>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</si>
  <si>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</si>
  <si>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</si>
  <si>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</si>
  <si>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</si>
  <si>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</si>
  <si>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</si>
  <si>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</si>
  <si>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</si>
  <si>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</si>
  <si>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</si>
  <si>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</si>
  <si>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</si>
  <si>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</si>
  <si>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</si>
  <si>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</si>
  <si>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</si>
  <si>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</si>
  <si>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</si>
  <si>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</si>
  <si>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</si>
  <si>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</si>
  <si>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</si>
  <si>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</si>
  <si>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</si>
  <si>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</si>
  <si>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</si>
  <si>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</si>
  <si>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</si>
  <si>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</si>
  <si>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</si>
  <si>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</si>
  <si>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</si>
  <si>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</si>
  <si>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</si>
  <si>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</si>
  <si>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</si>
  <si>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</si>
  <si>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</si>
  <si>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</si>
  <si>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</si>
  <si>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</si>
  <si>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</si>
  <si>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</si>
  <si>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</si>
  <si>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</si>
  <si>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</si>
  <si>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</si>
  <si>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</si>
  <si>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</si>
  <si>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</si>
  <si>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</si>
  <si>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</si>
  <si>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</si>
  <si>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</si>
  <si>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</si>
  <si>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</si>
  <si>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</si>
  <si>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</si>
  <si>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</si>
  <si>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</si>
  <si>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</si>
  <si>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</si>
  <si>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</si>
  <si>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</si>
  <si>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</si>
  <si>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</si>
  <si>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</si>
  <si>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</si>
  <si>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</si>
  <si>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</si>
  <si>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</si>
  <si>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</si>
  <si>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</si>
  <si>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</si>
  <si>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</si>
  <si>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</si>
  <si>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</si>
  <si>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</si>
  <si>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</si>
  <si>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</si>
  <si>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</si>
  <si>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</si>
  <si>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</si>
  <si>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</si>
  <si>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</si>
  <si>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</si>
  <si>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</si>
  <si>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</si>
  <si>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</si>
  <si>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</si>
  <si>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</si>
  <si>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</si>
  <si>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</si>
  <si>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</si>
  <si>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</si>
  <si>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</si>
  <si>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</si>
  <si>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</si>
  <si>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</si>
  <si>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</si>
  <si>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</si>
  <si>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</si>
  <si>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</si>
  <si>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</si>
  <si>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</si>
  <si>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</si>
  <si>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</si>
  <si>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</si>
  <si>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</si>
  <si>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</si>
  <si>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</si>
  <si>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</si>
  <si>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</si>
  <si>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</si>
  <si>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</si>
  <si>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</si>
  <si>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</si>
  <si>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</si>
  <si>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</si>
  <si>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</si>
  <si>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</si>
  <si>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</si>
  <si>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</si>
  <si>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</si>
  <si>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</si>
  <si>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</si>
  <si>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</si>
  <si>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</si>
  <si>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</si>
  <si>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</si>
  <si>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</si>
  <si>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</si>
  <si>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</si>
  <si>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</si>
  <si>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</si>
  <si>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</si>
  <si>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</si>
  <si>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</si>
  <si>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</si>
  <si>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</si>
  <si>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</si>
  <si>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</si>
  <si>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</si>
  <si>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</si>
  <si>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</si>
  <si>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</si>
  <si>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</si>
  <si>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</si>
  <si>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</si>
  <si>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</si>
  <si>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</si>
  <si>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</si>
  <si>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</si>
  <si>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</si>
  <si>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</si>
  <si>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</si>
  <si>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</si>
  <si>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</si>
  <si>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</si>
  <si>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</si>
  <si>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</si>
  <si>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</si>
  <si>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</si>
  <si>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</si>
  <si>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</si>
  <si>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</si>
  <si>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</si>
  <si>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</si>
  <si>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</si>
  <si>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</si>
  <si>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</si>
  <si>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</si>
  <si>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</si>
  <si>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</si>
  <si>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</si>
  <si>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</si>
  <si>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</si>
  <si>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</si>
  <si>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</si>
  <si>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</si>
  <si>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</si>
  <si>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</si>
  <si>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</si>
  <si>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</si>
  <si>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</si>
  <si>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</si>
  <si>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</si>
  <si>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</si>
  <si>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</si>
  <si>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</si>
  <si>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</si>
  <si>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</si>
  <si>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</si>
  <si>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</si>
  <si>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</si>
  <si>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</si>
  <si>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</si>
  <si>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</si>
  <si>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</si>
  <si>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</si>
  <si>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</si>
  <si>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</si>
  <si>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</si>
  <si>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</si>
  <si>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</si>
  <si>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</si>
  <si>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</si>
  <si>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</si>
  <si>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</si>
  <si>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</si>
  <si>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</si>
  <si>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</si>
  <si>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</si>
  <si>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</si>
  <si>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</si>
  <si>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</si>
  <si>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</si>
  <si>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</si>
  <si>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</si>
  <si>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</si>
  <si>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</si>
  <si>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</si>
  <si>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</si>
  <si>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</si>
  <si>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</si>
  <si>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</si>
  <si>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</si>
  <si>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</si>
  <si>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</si>
  <si>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</si>
  <si>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</si>
  <si>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</si>
  <si>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</si>
  <si>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</si>
  <si>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</si>
  <si>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</si>
  <si>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</si>
  <si>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</si>
  <si>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</si>
  <si>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</si>
  <si>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</si>
  <si>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</si>
  <si>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</si>
  <si>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</si>
  <si>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</si>
  <si>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</si>
  <si>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</si>
  <si>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</si>
  <si>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</si>
  <si>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</si>
  <si>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</si>
  <si>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</si>
  <si>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</si>
  <si>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</si>
  <si>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</si>
  <si>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</si>
  <si>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</si>
  <si>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</si>
  <si>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</si>
  <si>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</si>
  <si>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</si>
  <si>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</si>
  <si>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</si>
  <si>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</si>
  <si>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</si>
  <si>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</si>
  <si>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</si>
  <si>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</si>
  <si>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</si>
  <si>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</si>
  <si>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</si>
  <si>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</si>
  <si>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</si>
  <si>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</si>
  <si>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</si>
  <si>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</si>
  <si>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</si>
  <si>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</si>
  <si>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</si>
  <si>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</si>
  <si>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</si>
  <si>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</si>
  <si>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</si>
  <si>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</si>
  <si>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</si>
  <si>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</si>
  <si>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</si>
  <si>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</si>
  <si>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</si>
  <si>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</si>
  <si>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</si>
  <si>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</si>
  <si>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</si>
  <si>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</si>
  <si>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</si>
  <si>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</si>
  <si>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</si>
  <si>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</si>
  <si>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</si>
  <si>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</si>
  <si>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</si>
  <si>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</si>
  <si>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</si>
  <si>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</si>
  <si>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</si>
  <si>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</si>
  <si>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</si>
  <si>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</si>
  <si>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</si>
  <si>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</si>
  <si>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</si>
  <si>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</si>
  <si>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</si>
  <si>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</si>
  <si>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</si>
  <si>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</si>
  <si>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</si>
  <si>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</si>
  <si>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</si>
  <si>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</si>
  <si>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</si>
  <si>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</si>
  <si>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</si>
  <si>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</si>
  <si>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</si>
  <si>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</si>
  <si>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</si>
  <si>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</si>
  <si>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</si>
  <si>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</si>
  <si>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</si>
  <si>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</si>
  <si>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</si>
  <si>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</si>
  <si>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</si>
  <si>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</si>
  <si>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</si>
  <si>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</si>
  <si>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</si>
  <si>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</si>
  <si>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</si>
  <si>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</si>
  <si>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</si>
  <si>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</si>
  <si>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</si>
  <si>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</si>
  <si>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</si>
  <si>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</si>
  <si>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</si>
  <si>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</si>
  <si>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</si>
  <si>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</si>
  <si>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</si>
  <si>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</si>
  <si>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</si>
  <si>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</si>
  <si>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</si>
  <si>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</si>
  <si>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</si>
  <si>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</si>
  <si>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</si>
  <si>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</si>
  <si>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</si>
  <si>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</si>
  <si>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</si>
  <si>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</si>
  <si>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</si>
  <si>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</si>
  <si>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</si>
  <si>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</si>
  <si>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</si>
  <si>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</si>
  <si>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</si>
  <si>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</si>
  <si>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</si>
  <si>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</si>
  <si>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</si>
  <si>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</si>
  <si>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</si>
  <si>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</si>
  <si>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</si>
  <si>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</si>
  <si>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</si>
  <si>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</si>
  <si>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</si>
  <si>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</si>
  <si>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</si>
  <si>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</si>
  <si>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</si>
  <si>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</si>
  <si>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</si>
  <si>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</si>
  <si>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</si>
  <si>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</si>
  <si>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</si>
  <si>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</si>
  <si>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</si>
  <si>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</si>
  <si>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</si>
  <si>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</si>
  <si>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</si>
  <si>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</si>
  <si>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</si>
  <si>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</si>
  <si>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</si>
  <si>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</si>
  <si>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</si>
  <si>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</si>
  <si>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</si>
  <si>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</si>
  <si>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</si>
  <si>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</si>
  <si>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</si>
  <si>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</si>
  <si>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</si>
  <si>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</si>
  <si>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</si>
  <si>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</si>
  <si>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</si>
  <si>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</si>
  <si>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</si>
  <si>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</si>
  <si>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</si>
  <si>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</si>
  <si>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</si>
  <si>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</si>
  <si>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</si>
  <si>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</si>
  <si>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</si>
  <si>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</si>
  <si>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</si>
  <si>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</si>
  <si>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</si>
  <si>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</si>
  <si>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</si>
  <si>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</si>
  <si>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</si>
  <si>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</si>
  <si>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</si>
  <si>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</si>
  <si>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</si>
  <si>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</si>
  <si>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</si>
  <si>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</si>
  <si>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</si>
  <si>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</si>
  <si>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</si>
  <si>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</si>
  <si>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</si>
  <si>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</si>
  <si>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</si>
  <si>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</si>
  <si>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</si>
  <si>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</si>
  <si>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</si>
  <si>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</si>
  <si>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</si>
  <si>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</si>
  <si>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</si>
  <si>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</si>
  <si>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</si>
  <si>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</si>
  <si>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</si>
  <si>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</si>
  <si>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</si>
  <si>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</si>
  <si>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</si>
  <si>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</si>
  <si>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</si>
  <si>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</si>
  <si>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</si>
  <si>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</si>
  <si>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</si>
  <si>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</si>
  <si>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</si>
  <si>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</si>
  <si>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</si>
  <si>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</si>
  <si>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</si>
  <si>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</si>
  <si>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</si>
  <si>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</si>
  <si>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</si>
  <si>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</si>
  <si>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</si>
  <si>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</si>
  <si>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</si>
  <si>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</si>
  <si>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</si>
  <si>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</si>
  <si>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</si>
  <si>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</si>
  <si>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</si>
  <si>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</si>
  <si>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</si>
  <si>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</si>
  <si>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</si>
  <si>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</si>
  <si>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</si>
  <si>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</si>
  <si>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</si>
  <si>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</si>
  <si>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</si>
  <si>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</si>
  <si>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</si>
  <si>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</si>
  <si>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</si>
  <si>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</si>
  <si>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</si>
  <si>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</si>
  <si>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</si>
  <si>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</si>
  <si>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</si>
  <si>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</si>
  <si>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</si>
  <si>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</si>
  <si>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</si>
  <si>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</si>
  <si>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</si>
  <si>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</si>
  <si>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</si>
  <si>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</si>
  <si>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</si>
  <si>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</si>
  <si>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</si>
  <si>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</si>
  <si>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</si>
  <si>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</si>
  <si>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</si>
  <si>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</si>
  <si>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</si>
  <si>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</si>
  <si>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</si>
  <si>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</si>
  <si>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</si>
  <si>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</si>
  <si>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</si>
  <si>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</si>
  <si>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</si>
  <si>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</si>
  <si>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</si>
  <si>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</si>
  <si>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</si>
  <si>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</si>
  <si>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</si>
  <si>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</si>
  <si>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</si>
  <si>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</si>
  <si>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</si>
  <si>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</si>
  <si>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</si>
  <si>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</si>
  <si>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</si>
  <si>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</si>
  <si>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</si>
  <si>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</si>
  <si>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</si>
  <si>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</si>
  <si>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</si>
  <si>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</si>
  <si>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</si>
  <si>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</si>
  <si>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</si>
  <si>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</si>
  <si>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</si>
  <si>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</si>
  <si>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</si>
  <si>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</si>
  <si>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</si>
  <si>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</si>
  <si>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</si>
  <si>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</si>
  <si>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</si>
  <si>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</si>
  <si>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</si>
  <si>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</si>
  <si>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</si>
  <si>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</si>
  <si>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</si>
  <si>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</si>
  <si>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</si>
  <si>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</si>
  <si>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</si>
  <si>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</si>
  <si>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</si>
  <si>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</si>
  <si>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</si>
  <si>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</si>
  <si>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</si>
  <si>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</si>
  <si>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</si>
  <si>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</si>
  <si>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</si>
  <si>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</si>
  <si>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</si>
  <si>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</si>
  <si>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</si>
  <si>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</si>
  <si>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</si>
  <si>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</si>
  <si>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</si>
  <si>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</si>
  <si>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</si>
  <si>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</si>
  <si>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</si>
  <si>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</si>
  <si>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</si>
  <si>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</si>
  <si>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</si>
  <si>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</si>
  <si>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</si>
  <si>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</si>
  <si>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</si>
  <si>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</si>
  <si>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</si>
  <si>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</si>
  <si>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</si>
  <si>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</si>
  <si>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</si>
  <si>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</si>
  <si>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</si>
  <si>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</si>
  <si>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</si>
  <si>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</si>
  <si>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</si>
  <si>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</si>
  <si>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</si>
  <si>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</si>
  <si>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</si>
  <si>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</si>
  <si>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</si>
  <si>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</si>
  <si>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</si>
  <si>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</si>
  <si>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</si>
  <si>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</si>
  <si>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</si>
  <si>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</si>
  <si>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</si>
  <si>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</si>
  <si>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</si>
  <si>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</si>
  <si>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</si>
  <si>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</si>
  <si>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</si>
  <si>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</si>
  <si>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</si>
  <si>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</si>
  <si>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</si>
  <si>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</si>
  <si>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</si>
  <si>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</si>
  <si>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</si>
  <si>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</si>
  <si>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</si>
  <si>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</si>
  <si>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</si>
  <si>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</si>
  <si>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</si>
  <si>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</si>
  <si>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</si>
  <si>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</si>
  <si>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</si>
  <si>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</si>
  <si>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</si>
  <si>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</si>
  <si>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</si>
  <si>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</si>
  <si>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</si>
  <si>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</si>
  <si>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</si>
  <si>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</si>
  <si>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</si>
  <si>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</si>
  <si>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</si>
  <si>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</si>
  <si>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</si>
  <si>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</si>
  <si>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</si>
  <si>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</si>
  <si>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</si>
  <si>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</si>
  <si>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</si>
  <si>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</si>
  <si>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</si>
  <si>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</si>
  <si>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</si>
  <si>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</si>
  <si>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</si>
  <si>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</si>
  <si>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</si>
  <si>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</si>
  <si>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</si>
  <si>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</si>
  <si>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</si>
  <si>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</si>
  <si>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</si>
  <si>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</si>
  <si>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</si>
  <si>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</si>
  <si>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</si>
  <si>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</si>
  <si>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</si>
  <si>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</si>
  <si>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</si>
  <si>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</si>
  <si>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</si>
  <si>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</si>
  <si>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</si>
  <si>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</si>
  <si>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</si>
  <si>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</si>
  <si>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</si>
  <si>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</si>
  <si>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</si>
  <si>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</si>
  <si>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</si>
  <si>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</si>
  <si>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</si>
  <si>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</si>
  <si>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</si>
  <si>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</si>
  <si>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</si>
  <si>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</si>
  <si>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</si>
  <si>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</si>
  <si>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</si>
  <si>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</si>
  <si>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</si>
  <si>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</si>
  <si>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</si>
  <si>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</si>
  <si>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</si>
  <si>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</si>
  <si>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</si>
  <si>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</si>
  <si>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</si>
  <si>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</si>
  <si>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</si>
  <si>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</si>
  <si>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</si>
  <si>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</si>
  <si>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</si>
  <si>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</si>
  <si>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</si>
  <si>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</si>
  <si>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</si>
  <si>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</si>
  <si>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</si>
  <si>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</si>
  <si>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</si>
  <si>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</si>
  <si>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</si>
  <si>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</si>
  <si>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</si>
  <si>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</si>
  <si>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</si>
  <si>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</si>
  <si>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</si>
  <si>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</si>
  <si>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</si>
  <si>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</si>
  <si>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</si>
  <si>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</si>
  <si>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</si>
  <si>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</si>
  <si>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</si>
  <si>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</si>
  <si>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</si>
  <si>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</si>
  <si>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</si>
  <si>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</si>
  <si>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</si>
  <si>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</si>
  <si>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</si>
  <si>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</si>
  <si>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</si>
  <si>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</si>
  <si>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</si>
  <si>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</si>
  <si>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</si>
  <si>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</si>
  <si>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</si>
  <si>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</si>
  <si>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</si>
  <si>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</si>
  <si>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</si>
  <si>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</si>
  <si>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</si>
  <si>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</si>
  <si>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</si>
  <si>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</si>
  <si>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</si>
  <si>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</si>
  <si>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</si>
  <si>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</si>
  <si>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</si>
  <si>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</si>
  <si>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</si>
  <si>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</si>
  <si>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</si>
  <si>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</si>
  <si>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</si>
  <si>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</si>
  <si>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</si>
  <si>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</si>
  <si>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</si>
  <si>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</si>
  <si>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</si>
  <si>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</si>
  <si>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</si>
  <si>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</si>
  <si>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</si>
  <si>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</si>
  <si>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</si>
  <si>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</si>
  <si>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</si>
  <si>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</si>
  <si>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</si>
  <si>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</si>
  <si>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</si>
  <si>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</si>
  <si>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</si>
  <si>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</si>
  <si>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</si>
  <si>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</si>
  <si>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</si>
  <si>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</si>
  <si>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</si>
  <si>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</si>
  <si>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</si>
  <si>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</si>
  <si>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</si>
  <si>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</si>
  <si>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</si>
  <si>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</si>
  <si>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</si>
  <si>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</si>
  <si>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</si>
  <si>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</si>
  <si>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</si>
  <si>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</si>
  <si>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</si>
  <si>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</si>
  <si>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</si>
  <si>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</si>
  <si>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</si>
  <si>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</si>
  <si>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</si>
  <si>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</si>
  <si>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</si>
  <si>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</si>
  <si>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</si>
  <si>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</si>
  <si>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</si>
  <si>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</si>
  <si>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</si>
  <si>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</si>
  <si>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</si>
  <si>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</si>
  <si>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</si>
  <si>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</si>
  <si>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</si>
  <si>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</si>
  <si>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</si>
  <si>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</si>
  <si>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</si>
  <si>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</si>
  <si>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</si>
  <si>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</si>
  <si>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</si>
  <si>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</si>
  <si>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</si>
  <si>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</si>
  <si>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</si>
  <si>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</si>
  <si>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</si>
  <si>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</si>
  <si>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</si>
  <si>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</si>
  <si>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</si>
  <si>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</si>
  <si>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</si>
  <si>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</si>
  <si>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</si>
  <si>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</si>
  <si>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</si>
  <si>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</si>
  <si>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</si>
  <si>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</si>
  <si>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</si>
  <si>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</si>
  <si>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</si>
  <si>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</si>
  <si>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</si>
  <si>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</si>
  <si>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</si>
  <si>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</si>
  <si>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</si>
  <si>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</si>
  <si>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</si>
  <si>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</si>
  <si>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</si>
  <si>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</si>
  <si>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</si>
  <si>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</si>
  <si>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</si>
  <si>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</si>
  <si>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</si>
  <si>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</si>
  <si>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</si>
  <si>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</si>
  <si>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</si>
  <si>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</si>
  <si>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</si>
  <si>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</si>
  <si>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</si>
  <si>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</si>
  <si>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</si>
  <si>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</si>
  <si>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</si>
  <si>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</si>
  <si>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</si>
  <si>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</si>
  <si>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</si>
  <si>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</si>
  <si>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</si>
  <si>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</si>
  <si>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</si>
  <si>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</si>
  <si>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</si>
  <si>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</si>
  <si>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</si>
  <si>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</si>
  <si>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</si>
  <si>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</si>
  <si>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</si>
  <si>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</si>
  <si>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</si>
  <si>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</si>
  <si>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</si>
  <si>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</si>
  <si>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</si>
  <si>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</si>
  <si>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</si>
  <si>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</si>
  <si>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</si>
  <si>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</si>
  <si>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</si>
  <si>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</si>
  <si>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</si>
  <si>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</si>
  <si>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</si>
  <si>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</si>
  <si>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</si>
  <si>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</si>
  <si>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</si>
  <si>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</si>
  <si>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</si>
  <si>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</si>
  <si>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</si>
  <si>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</si>
  <si>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</si>
  <si>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</si>
  <si>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</si>
  <si>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</si>
  <si>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</si>
  <si>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</si>
  <si>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</si>
  <si>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</si>
  <si>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</si>
  <si>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</si>
  <si>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</si>
  <si>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</si>
  <si>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</si>
  <si>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</si>
  <si>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</si>
  <si>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</si>
  <si>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</si>
  <si>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</si>
  <si>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</si>
  <si>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</si>
  <si>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</si>
  <si>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</si>
  <si>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</si>
  <si>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</si>
  <si>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</si>
  <si>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</si>
  <si>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</si>
  <si>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</si>
  <si>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</si>
  <si>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</si>
  <si>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</si>
  <si>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</si>
  <si>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</si>
  <si>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</si>
  <si>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</si>
  <si>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</si>
  <si>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</si>
  <si>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</si>
  <si>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</si>
  <si>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</si>
  <si>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</si>
  <si>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</si>
  <si>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</si>
  <si>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</si>
  <si>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</si>
  <si>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</si>
  <si>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</si>
  <si>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</si>
  <si>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</si>
  <si>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</si>
  <si>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</si>
  <si>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</si>
  <si>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</si>
  <si>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</si>
  <si>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</si>
  <si>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</si>
  <si>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</si>
  <si>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</si>
  <si>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</si>
  <si>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</si>
  <si>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</si>
  <si>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</si>
  <si>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</si>
  <si>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</si>
  <si>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</si>
  <si>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</si>
  <si>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</si>
  <si>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</si>
  <si>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</si>
  <si>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</si>
  <si>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</si>
  <si>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</si>
  <si>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</si>
  <si>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</si>
  <si>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</si>
  <si>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</si>
  <si>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</si>
  <si>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</si>
  <si>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</si>
  <si>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</si>
  <si>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</si>
  <si>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</si>
  <si>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</si>
  <si>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</si>
  <si>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</si>
  <si>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</si>
  <si>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</si>
  <si>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</si>
  <si>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</si>
  <si>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</si>
  <si>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</si>
  <si>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</si>
  <si>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</si>
  <si>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</si>
  <si>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</si>
  <si>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</si>
  <si>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</si>
  <si>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</si>
  <si>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</si>
  <si>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</si>
  <si>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</si>
  <si>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</si>
  <si>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</si>
  <si>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</si>
  <si>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</si>
  <si>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</si>
  <si>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</si>
  <si>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</si>
  <si>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</si>
  <si>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</si>
  <si>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</si>
  <si>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</si>
  <si>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</si>
  <si>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</si>
  <si>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</si>
  <si>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</si>
  <si>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</si>
  <si>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</si>
  <si>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</si>
  <si>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</si>
  <si>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</si>
  <si>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</si>
  <si>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</si>
  <si>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</si>
  <si>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</si>
  <si>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</si>
  <si>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</si>
  <si>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</si>
  <si>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</si>
  <si>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</si>
  <si>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</si>
  <si>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</si>
  <si>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</si>
  <si>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</si>
  <si>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</si>
  <si>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</si>
  <si>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</si>
  <si>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</si>
  <si>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</si>
  <si>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</si>
  <si>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</si>
  <si>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</si>
  <si>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</si>
  <si>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</si>
  <si>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</si>
  <si>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</si>
  <si>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</si>
  <si>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</si>
  <si>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</si>
  <si>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</si>
  <si>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</si>
  <si>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</si>
  <si>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</si>
  <si>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</si>
  <si>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</si>
  <si>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</si>
  <si>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</si>
  <si>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</si>
  <si>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</si>
  <si>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</si>
  <si>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</si>
  <si>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</si>
  <si>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</si>
  <si>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</si>
  <si>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</si>
  <si>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</si>
  <si>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</si>
  <si>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</si>
  <si>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</si>
  <si>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</si>
  <si>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</si>
  <si>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</si>
  <si>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</si>
  <si>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</si>
  <si>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</si>
  <si>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</si>
  <si>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</si>
  <si>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</si>
  <si>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</si>
  <si>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</si>
  <si>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</si>
  <si>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</si>
  <si>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</si>
  <si>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</si>
  <si>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</si>
  <si>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</si>
  <si>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</si>
  <si>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</si>
  <si>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</si>
  <si>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</si>
  <si>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</si>
  <si>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</si>
  <si>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</si>
  <si>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</si>
  <si>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</si>
  <si>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</si>
  <si>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</si>
  <si>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</si>
  <si>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</si>
  <si>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</si>
  <si>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</si>
  <si>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</si>
  <si>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</si>
  <si>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</si>
  <si>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</si>
  <si>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</si>
  <si>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</si>
  <si>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</si>
  <si>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</si>
  <si>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</si>
  <si>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</si>
  <si>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</si>
  <si>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</si>
  <si>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</si>
  <si>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</si>
  <si>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</si>
  <si>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</si>
  <si>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</si>
  <si>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</si>
  <si>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</si>
  <si>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</si>
  <si>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</si>
  <si>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</si>
  <si>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</si>
  <si>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</si>
  <si>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</si>
  <si>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</si>
  <si>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</si>
  <si>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</si>
  <si>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</si>
  <si>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</si>
  <si>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</si>
  <si>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</si>
  <si>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</si>
  <si>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</si>
  <si>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</si>
  <si>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</si>
  <si>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</si>
  <si>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</si>
  <si>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</si>
  <si>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</si>
  <si>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</si>
  <si>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</si>
  <si>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</si>
  <si>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</si>
  <si>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</si>
  <si>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</si>
  <si>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</si>
  <si>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</si>
  <si>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</si>
  <si>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</si>
  <si>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</si>
  <si>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</si>
  <si>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</si>
  <si>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</si>
  <si>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</si>
  <si>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</si>
  <si>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</si>
  <si>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</si>
  <si>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</si>
  <si>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</si>
  <si>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</si>
  <si>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</si>
  <si>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</si>
  <si>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</si>
  <si>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</si>
  <si>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</si>
  <si>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</si>
  <si>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</si>
  <si>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</si>
  <si>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</si>
  <si>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</si>
  <si>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</si>
  <si>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</si>
  <si>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</si>
  <si>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</si>
  <si>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</si>
  <si>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</si>
  <si>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</si>
  <si>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</si>
  <si>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</si>
  <si>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</si>
  <si>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</si>
  <si>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</si>
  <si>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</si>
  <si>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</si>
  <si>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</si>
  <si>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</si>
  <si>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</si>
  <si>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</si>
  <si>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</si>
  <si>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</si>
  <si>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</si>
  <si>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</si>
  <si>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</si>
  <si>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</si>
  <si>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</si>
  <si>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</si>
  <si>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</si>
  <si>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</si>
  <si>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</si>
  <si>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</si>
  <si>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</si>
  <si>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</si>
  <si>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</si>
  <si>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</si>
  <si>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</si>
  <si>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</si>
  <si>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</si>
  <si>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</si>
  <si>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</si>
  <si>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</si>
  <si>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</si>
  <si>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</si>
  <si>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</si>
  <si>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</si>
  <si>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</si>
  <si>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</si>
  <si>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</si>
  <si>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</si>
  <si>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</si>
  <si>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</si>
  <si>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</si>
  <si>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</si>
  <si>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</si>
  <si>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</si>
  <si>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</si>
  <si>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</si>
  <si>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</si>
  <si>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</si>
  <si>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</si>
  <si>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</si>
  <si>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</si>
  <si>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</si>
  <si>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</si>
  <si>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</si>
  <si>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</si>
  <si>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</si>
  <si>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</si>
  <si>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</si>
  <si>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</si>
  <si>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</si>
  <si>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</si>
  <si>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</si>
  <si>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</si>
  <si>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</si>
  <si>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</si>
  <si>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</si>
  <si>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</si>
  <si>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</si>
  <si>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</si>
  <si>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</si>
  <si>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</si>
  <si>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</si>
  <si>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</si>
  <si>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</si>
  <si>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</si>
  <si>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</si>
  <si>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</si>
  <si>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</si>
  <si>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</si>
  <si>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</si>
  <si>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</si>
  <si>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</si>
  <si>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</si>
  <si>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</si>
  <si>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</si>
  <si>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</si>
  <si>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</si>
  <si>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</si>
  <si>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</si>
  <si>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</si>
  <si>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</si>
  <si>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</si>
  <si>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</si>
  <si>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</si>
  <si>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</si>
  <si>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</si>
  <si>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</si>
  <si>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</si>
  <si>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</si>
  <si>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</si>
  <si>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</si>
  <si>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</si>
  <si>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</si>
  <si>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</si>
  <si>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</si>
  <si>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</si>
  <si>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</si>
  <si>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</si>
  <si>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</si>
  <si>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</si>
  <si>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</si>
  <si>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</si>
  <si>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</si>
  <si>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</si>
  <si>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</si>
  <si>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</si>
  <si>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</si>
  <si>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</si>
  <si>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</si>
  <si>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</si>
  <si>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</si>
  <si>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</si>
  <si>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</si>
  <si>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</si>
  <si>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</si>
  <si>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</si>
  <si>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</si>
  <si>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</si>
  <si>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</si>
  <si>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</si>
  <si>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</si>
  <si>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</si>
  <si>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</si>
  <si>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</si>
  <si>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</si>
  <si>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</si>
  <si>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</si>
  <si>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</si>
  <si>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</si>
  <si>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</si>
  <si>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</si>
  <si>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</si>
  <si>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</si>
  <si>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</si>
  <si>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</si>
  <si>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</si>
  <si>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</si>
  <si>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</si>
  <si>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</si>
  <si>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</si>
  <si>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</si>
  <si>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</si>
  <si>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</si>
  <si>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</si>
  <si>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</si>
  <si>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</si>
  <si>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</si>
  <si>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</si>
  <si>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</si>
  <si>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</si>
  <si>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</si>
  <si>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</si>
  <si>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</si>
  <si>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</si>
  <si>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</si>
  <si>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</si>
  <si>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</si>
  <si>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</si>
  <si>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</si>
  <si>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</si>
  <si>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</si>
  <si>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</si>
  <si>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</si>
  <si>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</si>
  <si>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</si>
  <si>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</si>
  <si>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</si>
  <si>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</si>
  <si>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</si>
  <si>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</si>
  <si>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</si>
  <si>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</si>
  <si>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</si>
  <si>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</si>
  <si>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</si>
  <si>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</si>
  <si>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</si>
  <si>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</si>
  <si>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</si>
  <si>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</si>
  <si>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</si>
  <si>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</si>
  <si>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</si>
  <si>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</si>
  <si>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</si>
  <si>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</si>
  <si>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</si>
  <si>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</si>
  <si>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</si>
  <si>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</si>
  <si>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</si>
  <si>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</si>
  <si>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</si>
  <si>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</si>
  <si>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</si>
  <si>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</si>
  <si>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</si>
  <si>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</si>
  <si>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</si>
  <si>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</si>
  <si>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</si>
  <si>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</si>
  <si>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</si>
  <si>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</si>
  <si>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</si>
  <si>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</si>
  <si>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</si>
  <si>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</si>
  <si>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</si>
  <si>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</si>
  <si>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</si>
  <si>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</si>
  <si>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</si>
  <si>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</si>
  <si>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</si>
  <si>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</si>
  <si>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</si>
  <si>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</si>
  <si>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</si>
  <si>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</si>
  <si>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</si>
  <si>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</si>
  <si>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</si>
  <si>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</si>
  <si>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</si>
  <si>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</si>
  <si>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</si>
  <si>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</si>
  <si>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</si>
  <si>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</si>
  <si>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</si>
  <si>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</si>
  <si>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</si>
  <si>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</si>
  <si>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</si>
  <si>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</si>
  <si>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</si>
  <si>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</si>
  <si>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</si>
  <si>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</si>
  <si>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</si>
  <si>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</si>
  <si>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</si>
  <si>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</si>
  <si>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</si>
  <si>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</si>
  <si>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</si>
  <si>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</si>
  <si>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</si>
  <si>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</si>
  <si>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</si>
  <si>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</si>
  <si>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</si>
  <si>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</si>
  <si>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</si>
  <si>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</si>
  <si>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</si>
  <si>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</si>
  <si>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</si>
  <si>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</si>
  <si>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</si>
  <si>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</si>
  <si>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</si>
  <si>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</si>
  <si>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</si>
  <si>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</si>
  <si>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</si>
  <si>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</si>
  <si>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</si>
  <si>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</si>
  <si>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</si>
  <si>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</si>
  <si>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</si>
  <si>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</si>
  <si>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</si>
  <si>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</si>
  <si>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</si>
  <si>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</si>
  <si>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</si>
  <si>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</si>
  <si>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</si>
  <si>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</si>
  <si>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</si>
  <si>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</si>
  <si>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</si>
  <si>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</si>
  <si>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</si>
  <si>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</si>
  <si>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</si>
  <si>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</si>
  <si>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</si>
  <si>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</si>
  <si>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</si>
  <si>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</si>
  <si>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</si>
  <si>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</si>
  <si>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</si>
  <si>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</si>
  <si>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</si>
  <si>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</si>
  <si>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</si>
  <si>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</si>
  <si>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</si>
  <si>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</si>
  <si>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</si>
  <si>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</si>
  <si>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</si>
  <si>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</si>
  <si>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</si>
  <si>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</si>
  <si>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</si>
  <si>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</si>
  <si>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</si>
  <si>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</si>
  <si>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</si>
  <si>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</si>
  <si>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</si>
  <si>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</si>
  <si>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</si>
  <si>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</si>
  <si>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</si>
  <si>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</si>
  <si>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</si>
  <si>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</si>
  <si>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</si>
  <si>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</si>
  <si>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</si>
  <si>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</si>
  <si>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</si>
  <si>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</si>
  <si>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</si>
  <si>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</si>
  <si>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</si>
  <si>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</si>
  <si>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</si>
  <si>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</si>
  <si>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</si>
  <si>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</si>
  <si>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</si>
  <si>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</si>
  <si>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</si>
  <si>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</si>
  <si>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</si>
  <si>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</si>
  <si>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</si>
  <si>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</si>
  <si>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</si>
  <si>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</si>
  <si>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</si>
  <si>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</si>
  <si>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</si>
  <si>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</si>
  <si>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</si>
  <si>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</si>
  <si>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</si>
  <si>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</si>
  <si>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</si>
  <si>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</si>
  <si>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</si>
  <si>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</si>
  <si>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</si>
  <si>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</si>
  <si>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</si>
  <si>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</si>
  <si>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</si>
  <si>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</si>
  <si>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</si>
  <si>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</si>
  <si>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</si>
  <si>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</si>
  <si>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</si>
  <si>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</si>
  <si>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</si>
  <si>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</si>
  <si>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</si>
  <si>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</si>
  <si>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</si>
  <si>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</si>
  <si>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</si>
  <si>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</si>
  <si>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</si>
  <si>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</si>
  <si>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</si>
  <si>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</si>
  <si>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</si>
  <si>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</si>
  <si>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</si>
  <si>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</si>
  <si>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</si>
  <si>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</si>
  <si>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</si>
  <si>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</si>
  <si>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</si>
  <si>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</si>
  <si>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</si>
  <si>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</si>
  <si>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</si>
  <si>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</si>
  <si>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</si>
  <si>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</si>
  <si>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</si>
  <si>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</si>
  <si>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</si>
  <si>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</si>
  <si>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</si>
  <si>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</si>
  <si>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</si>
  <si>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</si>
  <si>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</si>
  <si>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</si>
  <si>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</si>
  <si>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</si>
  <si>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</si>
  <si>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</si>
  <si>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</si>
  <si>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</si>
  <si>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</si>
  <si>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</si>
  <si>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</si>
  <si>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</si>
  <si>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</si>
  <si>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</si>
  <si>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</si>
  <si>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</si>
  <si>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</si>
  <si>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</si>
  <si>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</si>
  <si>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</si>
  <si>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</si>
  <si>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</si>
  <si>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</si>
  <si>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</si>
  <si>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</si>
  <si>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</si>
  <si>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</si>
  <si>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</si>
  <si>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</si>
  <si>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</si>
  <si>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</si>
  <si>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</si>
  <si>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</si>
  <si>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</si>
  <si>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</si>
  <si>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</si>
  <si>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</si>
  <si>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</si>
  <si>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</si>
  <si>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</si>
  <si>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</si>
  <si>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</si>
  <si>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</si>
  <si>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</si>
  <si>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</si>
  <si>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</si>
  <si>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</si>
  <si>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</si>
  <si>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</si>
  <si>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</si>
  <si>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</si>
  <si>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</si>
  <si>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</si>
  <si>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</si>
  <si>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</si>
  <si>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</si>
  <si>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</si>
  <si>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</si>
  <si>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</si>
  <si>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</si>
  <si>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</si>
  <si>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</si>
  <si>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</si>
  <si>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</si>
  <si>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</si>
  <si>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</si>
  <si>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</si>
  <si>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</si>
  <si>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</si>
  <si>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</si>
  <si>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</si>
  <si>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</si>
  <si>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</si>
  <si>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</si>
  <si>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</si>
  <si>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</si>
  <si>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</si>
  <si>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</si>
  <si>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</si>
  <si>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</si>
  <si>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</si>
  <si>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</si>
  <si>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</si>
  <si>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</si>
  <si>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</si>
  <si>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</si>
  <si>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</si>
  <si>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</si>
  <si>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</si>
  <si>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</si>
  <si>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</si>
  <si>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</si>
  <si>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</si>
  <si>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</si>
  <si>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</si>
  <si>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</si>
  <si>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</si>
  <si>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</si>
  <si>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</si>
  <si>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</si>
  <si>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</si>
  <si>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</si>
  <si>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</si>
  <si>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</si>
  <si>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</si>
  <si>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</si>
  <si>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</si>
  <si>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</si>
  <si>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</si>
  <si>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</si>
  <si>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</si>
  <si>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</si>
  <si>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</si>
  <si>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</si>
  <si>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</si>
  <si>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</si>
  <si>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</si>
  <si>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</si>
  <si>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</si>
  <si>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</si>
  <si>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</si>
  <si>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</si>
  <si>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</si>
  <si>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</si>
  <si>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</si>
  <si>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</si>
  <si>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</si>
  <si>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</si>
  <si>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</si>
  <si>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</si>
  <si>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</si>
  <si>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</si>
  <si>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</si>
  <si>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</si>
  <si>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</si>
  <si>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</si>
  <si>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</si>
  <si>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</si>
  <si>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</si>
  <si>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</si>
  <si>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</si>
  <si>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</si>
  <si>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</si>
  <si>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</si>
  <si>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</si>
  <si>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</si>
  <si>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</si>
  <si>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</si>
  <si>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</si>
  <si>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</si>
  <si>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</si>
  <si>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</si>
  <si>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</si>
  <si>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</si>
  <si>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</si>
  <si>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</si>
  <si>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</si>
  <si>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</si>
  <si>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</si>
  <si>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</si>
  <si>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</si>
  <si>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</si>
  <si>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</si>
  <si>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</si>
  <si>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</si>
  <si>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</si>
  <si>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</si>
  <si>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</si>
  <si>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</si>
  <si>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</si>
  <si>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</si>
  <si>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</si>
  <si>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</si>
  <si>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</si>
  <si>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</si>
  <si>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</si>
  <si>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</si>
  <si>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</si>
  <si>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</si>
  <si>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</si>
  <si>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</si>
  <si>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</si>
  <si>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</si>
  <si>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</si>
  <si>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</si>
  <si>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</si>
  <si>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</si>
  <si>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</si>
  <si>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</si>
  <si>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</si>
  <si>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</si>
  <si>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</si>
  <si>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</si>
  <si>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</si>
  <si>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</si>
  <si>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</si>
  <si>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</si>
  <si>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</si>
  <si>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</si>
  <si>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</si>
  <si>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</si>
  <si>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</si>
  <si>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</si>
  <si>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</si>
  <si>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</si>
  <si>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</si>
  <si>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</si>
  <si>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</si>
  <si>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</si>
  <si>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</si>
  <si>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</si>
  <si>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</si>
  <si>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</si>
  <si>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</si>
  <si>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</si>
  <si>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</si>
  <si>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</si>
  <si>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</si>
  <si>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</si>
  <si>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</si>
  <si>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</si>
  <si>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</si>
  <si>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</si>
  <si>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</si>
  <si>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</si>
  <si>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</si>
  <si>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</si>
  <si>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</si>
  <si>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</si>
  <si>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</si>
  <si>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</si>
  <si>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</si>
  <si>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</si>
  <si>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</si>
  <si>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</si>
  <si>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</si>
  <si>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</si>
  <si>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</si>
  <si>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</si>
  <si>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</si>
  <si>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</si>
  <si>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</si>
  <si>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</si>
  <si>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</si>
  <si>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</si>
  <si>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</si>
  <si>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</si>
  <si>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</si>
  <si>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</si>
  <si>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</si>
  <si>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</si>
  <si>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</si>
  <si>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</si>
  <si>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</si>
  <si>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</si>
  <si>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</si>
  <si>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</si>
  <si>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</si>
  <si>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</si>
  <si>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</si>
  <si>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</si>
  <si>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</si>
  <si>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</si>
  <si>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</si>
  <si>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</si>
  <si>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</si>
  <si>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</si>
  <si>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</si>
  <si>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</si>
  <si>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</si>
  <si>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</si>
  <si>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</si>
  <si>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</si>
  <si>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</si>
  <si>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</si>
  <si>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</si>
  <si>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</si>
  <si>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</si>
  <si>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</si>
  <si>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</si>
  <si>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</si>
  <si>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</si>
  <si>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</si>
  <si>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</si>
  <si>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</si>
  <si>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</si>
  <si>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</si>
  <si>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</si>
  <si>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</si>
  <si>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</si>
  <si>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</si>
  <si>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</si>
  <si>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</si>
  <si>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</si>
  <si>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</si>
  <si>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</si>
  <si>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</si>
  <si>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</si>
  <si>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</si>
  <si>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</si>
  <si>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</si>
  <si>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</si>
  <si>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</si>
  <si>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</si>
  <si>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</si>
  <si>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</si>
  <si>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</si>
  <si>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</si>
  <si>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</si>
  <si>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</si>
  <si>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</si>
  <si>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</si>
  <si>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</si>
  <si>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</si>
  <si>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</si>
  <si>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</si>
  <si>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</si>
  <si>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</si>
  <si>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</si>
  <si>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</si>
  <si>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</si>
  <si>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</si>
  <si>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</si>
  <si>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</si>
  <si>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</si>
  <si>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</si>
  <si>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</si>
  <si>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</si>
  <si>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</si>
  <si>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</si>
  <si>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</si>
  <si>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</si>
  <si>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</si>
  <si>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</si>
  <si>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</si>
  <si>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</si>
  <si>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</si>
  <si>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</si>
  <si>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</si>
  <si>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</si>
  <si>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</si>
  <si>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</si>
  <si>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</si>
  <si>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</si>
  <si>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</si>
  <si>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</si>
  <si>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</si>
  <si>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</si>
  <si>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</si>
  <si>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</si>
  <si>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</si>
  <si>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</si>
  <si>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</si>
  <si>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</si>
  <si>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</si>
  <si>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</si>
  <si>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</si>
  <si>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</si>
  <si>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</si>
  <si>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</si>
  <si>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</si>
  <si>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</si>
  <si>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</si>
  <si>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</si>
  <si>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</si>
  <si>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</si>
  <si>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</si>
  <si>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</si>
  <si>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</si>
  <si>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</si>
  <si>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</si>
  <si>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</si>
  <si>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</si>
  <si>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</si>
  <si>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</si>
  <si>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</si>
  <si>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</si>
  <si>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</si>
  <si>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</si>
  <si>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</si>
  <si>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</si>
  <si>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</si>
  <si>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</si>
  <si>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</si>
  <si>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</si>
  <si>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</si>
  <si>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</si>
  <si>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</si>
  <si>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</si>
  <si>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</si>
  <si>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</si>
  <si>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</si>
  <si>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</si>
  <si>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</si>
  <si>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</si>
  <si>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</si>
  <si>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</si>
  <si>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</si>
  <si>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</si>
  <si>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</si>
  <si>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</si>
  <si>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</si>
  <si>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</si>
  <si>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</si>
  <si>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</si>
  <si>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</si>
  <si>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</si>
  <si>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</si>
  <si>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</si>
  <si>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</si>
  <si>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</si>
  <si>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</si>
  <si>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</si>
  <si>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</si>
  <si>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</si>
  <si>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</si>
  <si>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</si>
  <si>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</si>
  <si>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</si>
  <si>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</si>
  <si>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</si>
  <si>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</si>
  <si>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</si>
  <si>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</si>
  <si>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</si>
  <si>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</si>
  <si>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</si>
  <si>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</si>
  <si>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</si>
  <si>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</si>
  <si>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</si>
  <si>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</si>
  <si>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</si>
  <si>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</si>
  <si>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</si>
  <si>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</si>
  <si>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</si>
  <si>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</si>
  <si>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</si>
  <si>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</si>
  <si>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</si>
  <si>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</si>
  <si>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</si>
  <si>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</si>
  <si>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</si>
  <si>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</si>
  <si>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</si>
  <si>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</si>
  <si>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</si>
  <si>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</si>
  <si>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</si>
  <si>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</si>
  <si>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</si>
  <si>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</si>
  <si>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</si>
  <si>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</si>
  <si>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</si>
  <si>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</si>
  <si>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</si>
  <si>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</si>
  <si>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</si>
  <si>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</si>
  <si>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</si>
  <si>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</si>
  <si>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</si>
  <si>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</si>
  <si>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</si>
  <si>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</si>
  <si>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</si>
  <si>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</si>
  <si>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</si>
  <si>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</si>
  <si>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</si>
  <si>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</si>
  <si>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</si>
  <si>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</si>
  <si>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</si>
  <si>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</si>
  <si>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</si>
  <si>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</si>
  <si>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</si>
  <si>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</si>
  <si>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</si>
  <si>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</si>
  <si>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</si>
  <si>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</si>
  <si>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</si>
  <si>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</si>
  <si>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</si>
  <si>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</si>
  <si>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</si>
  <si>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</si>
  <si>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</si>
  <si>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</si>
  <si>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</si>
  <si>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</si>
  <si>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</si>
  <si>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</si>
  <si>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</si>
  <si>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</si>
  <si>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</si>
  <si>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</si>
  <si>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</si>
  <si>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</si>
  <si>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</si>
  <si>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</si>
  <si>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</si>
  <si>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</si>
  <si>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</si>
  <si>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</si>
  <si>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</si>
  <si>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</si>
  <si>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</si>
  <si>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</si>
  <si>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</si>
  <si>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</si>
  <si>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</si>
  <si>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</si>
  <si>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</si>
  <si>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</si>
  <si>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</si>
  <si>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</si>
  <si>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</si>
  <si>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</si>
  <si>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</si>
  <si>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</si>
  <si>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</si>
  <si>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</si>
  <si>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</si>
  <si>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</si>
  <si>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</si>
  <si>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</si>
  <si>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</si>
  <si>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</si>
  <si>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</si>
  <si>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</si>
  <si>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</si>
  <si>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</si>
  <si>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</si>
  <si>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</si>
  <si>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</si>
  <si>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</si>
  <si>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</si>
  <si>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</si>
  <si>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</si>
  <si>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</si>
  <si>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</si>
  <si>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</si>
  <si>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</si>
  <si>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</si>
  <si>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</si>
  <si>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</si>
  <si>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</si>
  <si>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</si>
  <si>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</si>
  <si>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</si>
  <si>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</si>
  <si>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</si>
  <si>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</si>
  <si>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</si>
  <si>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</si>
  <si>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</si>
  <si>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</si>
  <si>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</si>
  <si>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</si>
  <si>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</si>
  <si>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</si>
  <si>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</si>
  <si>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</si>
  <si>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</si>
  <si>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</si>
  <si>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</si>
  <si>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</si>
  <si>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</si>
  <si>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</si>
  <si>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</si>
  <si>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</si>
  <si>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</si>
  <si>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</si>
  <si>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</si>
  <si>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</si>
  <si>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</si>
  <si>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</si>
  <si>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</si>
  <si>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</si>
  <si>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</si>
  <si>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</si>
  <si>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</si>
  <si>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</si>
  <si>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</si>
  <si>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</si>
  <si>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</si>
  <si>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</si>
  <si>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</si>
  <si>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</si>
  <si>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</si>
  <si>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</si>
  <si>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</si>
  <si>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</si>
  <si>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</si>
  <si>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</si>
  <si>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</si>
  <si>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</si>
  <si>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</si>
  <si>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</si>
  <si>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</si>
  <si>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</si>
  <si>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</si>
  <si>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</si>
  <si>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</si>
  <si>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</si>
  <si>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</si>
  <si>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</si>
  <si>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</si>
  <si>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</si>
  <si>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</si>
  <si>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</si>
  <si>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</si>
  <si>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</si>
  <si>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</si>
  <si>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</si>
  <si>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</si>
  <si>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</si>
  <si>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</si>
  <si>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</si>
  <si>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</si>
  <si>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</si>
  <si>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</si>
  <si>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</si>
  <si>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</si>
  <si>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</si>
  <si>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</si>
  <si>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</si>
  <si>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</si>
  <si>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</si>
  <si>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</si>
  <si>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</si>
  <si>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</si>
  <si>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</si>
  <si>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</si>
  <si>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</si>
  <si>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</si>
  <si>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</si>
  <si>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</si>
  <si>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</si>
  <si>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</si>
  <si>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</si>
  <si>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</si>
  <si>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</si>
  <si>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</si>
  <si>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</si>
  <si>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</si>
  <si>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</si>
  <si>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</si>
  <si>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</si>
  <si>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</si>
  <si>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</si>
  <si>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</si>
  <si>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</si>
  <si>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</si>
  <si>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</si>
  <si>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</si>
  <si>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</si>
  <si>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</si>
  <si>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</si>
  <si>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</si>
  <si>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</si>
  <si>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</si>
  <si>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</si>
  <si>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</si>
  <si>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</si>
  <si>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</si>
  <si>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</si>
  <si>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</si>
  <si>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</si>
  <si>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</si>
  <si>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</si>
  <si>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</si>
  <si>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</si>
  <si>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</si>
  <si>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</si>
  <si>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</si>
  <si>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</si>
  <si>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</si>
  <si>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</si>
  <si>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</si>
  <si>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</si>
  <si>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</si>
  <si>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</si>
  <si>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</si>
  <si>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</si>
  <si>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</si>
  <si>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</si>
  <si>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</si>
  <si>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</si>
  <si>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</si>
  <si>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</si>
  <si>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</si>
  <si>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</si>
  <si>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</si>
  <si>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</si>
  <si>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</si>
  <si>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</si>
  <si>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</si>
  <si>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</si>
  <si>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</si>
  <si>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</si>
  <si>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</si>
  <si>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</si>
  <si>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</si>
  <si>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</si>
  <si>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</si>
  <si>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</si>
  <si>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</si>
  <si>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</si>
  <si>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</si>
  <si>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</si>
  <si>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</si>
  <si>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</si>
  <si>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</si>
  <si>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</si>
  <si>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</si>
  <si>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</si>
  <si>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</si>
  <si>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</si>
  <si>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</si>
  <si>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</si>
  <si>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</si>
  <si>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</si>
  <si>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</si>
  <si>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</si>
  <si>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</si>
  <si>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</si>
  <si>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</si>
  <si>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</si>
  <si>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</si>
  <si>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</si>
  <si>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</si>
  <si>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</si>
  <si>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</si>
  <si>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</si>
  <si>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</si>
  <si>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</si>
  <si>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</si>
  <si>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</si>
  <si>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</si>
  <si>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</si>
  <si>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</si>
  <si>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</si>
  <si>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</si>
  <si>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</si>
  <si>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</si>
  <si>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</si>
  <si>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</si>
  <si>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</si>
  <si>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</si>
  <si>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</si>
  <si>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</si>
  <si>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</si>
  <si>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</si>
  <si>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</si>
  <si>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</si>
  <si>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</si>
  <si>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</si>
  <si>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</si>
  <si>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</si>
  <si>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</si>
  <si>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</si>
  <si>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</si>
  <si>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</si>
  <si>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</si>
  <si>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</si>
  <si>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</si>
  <si>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</si>
  <si>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</si>
  <si>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</si>
  <si>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</si>
  <si>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</si>
  <si>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</si>
  <si>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</si>
  <si>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</si>
  <si>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</si>
  <si>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</si>
  <si>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</si>
  <si>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</si>
  <si>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</si>
  <si>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</si>
  <si>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</si>
  <si>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</si>
  <si>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</si>
  <si>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</si>
  <si>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</si>
  <si>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</si>
  <si>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</si>
  <si>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</si>
  <si>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</si>
  <si>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</si>
  <si>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</si>
  <si>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</si>
  <si>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</si>
  <si>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</si>
  <si>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</si>
  <si>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</si>
  <si>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</si>
  <si>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</si>
  <si>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</si>
  <si>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</si>
  <si>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</si>
  <si>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</si>
  <si>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</si>
  <si>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</si>
  <si>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</si>
  <si>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</si>
  <si>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</si>
  <si>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</si>
  <si>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</si>
  <si>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</si>
  <si>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</si>
  <si>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</si>
  <si>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</si>
  <si>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</si>
  <si>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</si>
  <si>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</si>
  <si>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</si>
  <si>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</si>
  <si>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</si>
  <si>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</si>
  <si>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</si>
  <si>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</si>
  <si>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</si>
  <si>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</si>
  <si>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</si>
  <si>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</si>
  <si>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</si>
  <si>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</si>
  <si>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</si>
  <si>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</si>
  <si>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</si>
  <si>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</si>
  <si>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</si>
  <si>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</si>
  <si>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</si>
  <si>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</si>
  <si>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</si>
  <si>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</si>
  <si>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</si>
  <si>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</si>
  <si>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</si>
  <si>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</si>
  <si>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</si>
  <si>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</si>
  <si>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</si>
  <si>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</si>
  <si>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</si>
  <si>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</si>
  <si>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</si>
  <si>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</si>
  <si>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</si>
  <si>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</si>
  <si>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</si>
  <si>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</si>
  <si>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</si>
  <si>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</si>
  <si>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</si>
  <si>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</si>
  <si>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</si>
  <si>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</si>
  <si>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</si>
  <si>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</si>
  <si>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</si>
  <si>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</si>
  <si>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</si>
  <si>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</si>
  <si>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</si>
  <si>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</si>
  <si>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</si>
  <si>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</si>
  <si>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</si>
  <si>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</si>
  <si>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</si>
  <si>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</si>
  <si>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</si>
  <si>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</si>
  <si>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</si>
  <si>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</si>
  <si>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</si>
  <si>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</si>
  <si>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</si>
  <si>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</si>
  <si>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</si>
  <si>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</si>
  <si>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</si>
  <si>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</si>
  <si>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</si>
  <si>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</si>
  <si>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</si>
  <si>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</si>
  <si>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</si>
  <si>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</si>
  <si>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</si>
  <si>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</si>
  <si>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</si>
  <si>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</si>
  <si>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</si>
  <si>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</si>
  <si>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</si>
  <si>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</si>
  <si>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</si>
  <si>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</si>
  <si>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</si>
  <si>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</si>
  <si>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</si>
  <si>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</si>
  <si>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</si>
  <si>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</si>
  <si>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</si>
  <si>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</si>
  <si>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</si>
  <si>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</si>
  <si>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</si>
  <si>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</si>
  <si>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</si>
  <si>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</si>
  <si>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</si>
  <si>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</si>
  <si>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</si>
  <si>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</si>
  <si>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</si>
  <si>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</si>
  <si>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</si>
  <si>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</si>
  <si>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</si>
  <si>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</si>
  <si>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</si>
  <si>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</si>
  <si>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</si>
  <si>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</si>
  <si>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</si>
  <si>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</si>
  <si>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</si>
  <si>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</si>
  <si>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</si>
  <si>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</si>
  <si>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</si>
  <si>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</si>
  <si>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</si>
  <si>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</si>
  <si>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</si>
  <si>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</si>
  <si>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</si>
  <si>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</si>
  <si>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</si>
  <si>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</si>
  <si>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</si>
  <si>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</si>
  <si>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</si>
  <si>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</si>
  <si>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</si>
  <si>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</si>
  <si>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</si>
  <si>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</si>
  <si>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</si>
  <si>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</si>
  <si>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</si>
  <si>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</si>
  <si>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</si>
  <si>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</si>
  <si>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</si>
  <si>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</si>
  <si>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</si>
  <si>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</si>
  <si>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</si>
  <si>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</si>
  <si>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</si>
  <si>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</si>
  <si>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</si>
  <si>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</si>
  <si>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</si>
  <si>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</si>
  <si>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</si>
  <si>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</si>
  <si>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</si>
  <si>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</si>
  <si>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</si>
  <si>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</si>
  <si>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</si>
  <si>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</si>
  <si>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</si>
  <si>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</si>
  <si>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</si>
  <si>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</si>
  <si>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</si>
  <si>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</si>
  <si>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</si>
  <si>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</si>
  <si>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</si>
  <si>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</si>
  <si>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</si>
  <si>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</si>
  <si>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</si>
  <si>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</si>
  <si>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</si>
  <si>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</si>
  <si>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</si>
  <si>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</si>
  <si>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</si>
  <si>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</si>
  <si>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</si>
  <si>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</si>
  <si>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</si>
  <si>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</si>
  <si>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</si>
  <si>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</si>
  <si>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</si>
  <si>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</si>
  <si>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</si>
  <si>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</si>
  <si>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</si>
  <si>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</si>
  <si>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</si>
  <si>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</si>
  <si>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</si>
  <si>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</si>
  <si>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</si>
  <si>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</si>
  <si>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</si>
  <si>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</si>
  <si>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</si>
  <si>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</si>
  <si>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</si>
  <si>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</si>
  <si>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</si>
  <si>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</si>
  <si>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</si>
  <si>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</si>
  <si>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</si>
  <si>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</si>
  <si>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</si>
  <si>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</si>
  <si>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</si>
  <si>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</si>
  <si>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</si>
  <si>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</si>
  <si>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</si>
  <si>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</si>
  <si>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</si>
  <si>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</si>
  <si>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</si>
  <si>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</si>
  <si>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</si>
  <si>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</si>
  <si>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</si>
  <si>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</si>
  <si>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</si>
  <si>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</si>
  <si>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</si>
  <si>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</si>
  <si>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</si>
  <si>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</si>
  <si>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</si>
  <si>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</si>
  <si>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</si>
  <si>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</si>
  <si>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</si>
  <si>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</si>
  <si>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</si>
  <si>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</si>
  <si>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</si>
  <si>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</si>
  <si>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</si>
  <si>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</si>
  <si>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</si>
  <si>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</si>
  <si>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</si>
  <si>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</si>
  <si>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</si>
  <si>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</si>
  <si>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</si>
  <si>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</si>
  <si>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</si>
  <si>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</si>
  <si>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</si>
  <si>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</si>
  <si>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</si>
  <si>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</si>
  <si>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</si>
  <si>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</si>
  <si>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</si>
  <si>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</si>
  <si>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</si>
  <si>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</si>
  <si>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</si>
  <si>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</si>
  <si>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</si>
  <si>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</si>
  <si>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</si>
  <si>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</si>
  <si>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</si>
  <si>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</si>
  <si>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</si>
  <si>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</si>
  <si>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</si>
  <si>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</si>
  <si>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</si>
  <si>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</si>
  <si>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</si>
  <si>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</si>
  <si>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</si>
  <si>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</si>
  <si>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</si>
  <si>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</si>
  <si>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</si>
  <si>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</si>
  <si>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</si>
  <si>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</si>
  <si>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</si>
  <si>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</si>
  <si>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</si>
  <si>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</si>
  <si>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</si>
  <si>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</si>
  <si>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</si>
  <si>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</si>
  <si>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</si>
  <si>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</si>
  <si>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</si>
  <si>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</si>
  <si>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</si>
  <si>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</si>
  <si>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</si>
  <si>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</si>
  <si>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</si>
  <si>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</si>
  <si>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</si>
  <si>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</si>
  <si>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</si>
  <si>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</si>
  <si>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</si>
  <si>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</si>
  <si>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</si>
  <si>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</si>
  <si>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</si>
  <si>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</si>
  <si>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</si>
  <si>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</si>
  <si>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</si>
  <si>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</si>
  <si>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</si>
  <si>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</si>
  <si>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</si>
  <si>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</si>
  <si>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</si>
  <si>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</si>
  <si>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</si>
  <si>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</si>
  <si>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</si>
  <si>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</si>
  <si>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</si>
  <si>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</si>
  <si>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</si>
  <si>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</si>
  <si>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</si>
  <si>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</si>
  <si>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</si>
  <si>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</si>
  <si>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</si>
  <si>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</si>
  <si>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</si>
  <si>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</si>
  <si>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</si>
  <si>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</si>
  <si>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</si>
  <si>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</si>
  <si>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</si>
  <si>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</si>
  <si>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</si>
  <si>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</si>
  <si>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</si>
  <si>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</si>
  <si>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</si>
  <si>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</si>
  <si>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</si>
  <si>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</si>
  <si>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</si>
  <si>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</si>
  <si>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</si>
  <si>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</si>
  <si>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</si>
  <si>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</si>
  <si>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</si>
  <si>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</si>
  <si>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</si>
  <si>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</si>
  <si>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</si>
  <si>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</si>
  <si>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</si>
  <si>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</si>
  <si>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</si>
  <si>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</si>
  <si>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</si>
  <si>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</si>
  <si>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</si>
  <si>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</si>
  <si>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</si>
  <si>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</si>
  <si>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</si>
  <si>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</si>
  <si>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</si>
  <si>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</si>
  <si>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</si>
  <si>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</si>
  <si>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</si>
  <si>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</si>
  <si>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</si>
  <si>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</si>
  <si>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</si>
  <si>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</si>
  <si>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</si>
  <si>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</si>
  <si>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</si>
  <si>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</si>
  <si>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</si>
  <si>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</si>
  <si>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</si>
  <si>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</si>
  <si>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</si>
  <si>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</si>
  <si>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</si>
  <si>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</si>
  <si>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</si>
  <si>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</si>
  <si>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</si>
  <si>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</si>
  <si>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</si>
  <si>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</si>
  <si>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</si>
  <si>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</si>
  <si>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</si>
  <si>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</si>
  <si>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</si>
  <si>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</si>
  <si>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</si>
  <si>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</si>
  <si>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</si>
  <si>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</si>
  <si>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</si>
  <si>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</si>
  <si>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</si>
  <si>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</si>
  <si>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</si>
  <si>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</si>
  <si>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</si>
  <si>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</si>
  <si>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</si>
  <si>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</si>
  <si>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</si>
  <si>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</si>
  <si>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</si>
  <si>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</si>
  <si>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</si>
  <si>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</si>
  <si>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</si>
  <si>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</si>
  <si>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</si>
  <si>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</si>
  <si>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</si>
  <si>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</si>
  <si>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</si>
  <si>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</si>
  <si>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</si>
  <si>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</si>
  <si>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</si>
  <si>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</si>
  <si>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</si>
  <si>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</si>
  <si>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</si>
  <si>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</si>
  <si>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</si>
  <si>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</si>
  <si>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</si>
  <si>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</si>
  <si>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</si>
  <si>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</si>
  <si>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</si>
  <si>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</si>
  <si>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</si>
  <si>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</si>
  <si>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</si>
  <si>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</si>
  <si>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</si>
  <si>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</si>
  <si>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</si>
  <si>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</si>
  <si>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</si>
  <si>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</si>
  <si>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</si>
  <si>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</si>
  <si>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</si>
  <si>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</si>
  <si>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</si>
  <si>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</si>
  <si>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</si>
  <si>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</si>
  <si>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</si>
  <si>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</si>
  <si>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</si>
  <si>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</si>
  <si>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</si>
  <si>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</si>
  <si>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</si>
  <si>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</si>
  <si>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</si>
  <si>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</si>
  <si>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</si>
  <si>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</si>
  <si>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</si>
  <si>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</si>
  <si>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</si>
  <si>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</si>
  <si>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</si>
  <si>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</si>
  <si>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</si>
  <si>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</si>
  <si>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</si>
  <si>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</si>
  <si>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</si>
  <si>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</si>
  <si>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</si>
  <si>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</si>
  <si>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</si>
  <si>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</si>
  <si>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</si>
  <si>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</si>
  <si>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</si>
  <si>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</si>
  <si>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</si>
  <si>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</si>
  <si>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</si>
  <si>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</si>
  <si>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</si>
  <si>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</si>
  <si>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</si>
  <si>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</si>
  <si>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</si>
  <si>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</si>
  <si>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</si>
  <si>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</si>
  <si>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</si>
  <si>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</si>
  <si>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</si>
  <si>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</si>
  <si>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</si>
  <si>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</si>
  <si>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</si>
  <si>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</si>
  <si>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</si>
  <si>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</si>
  <si>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</si>
  <si>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</si>
  <si>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</si>
  <si>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</si>
  <si>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</si>
  <si>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</si>
  <si>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</si>
  <si>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</si>
  <si>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</si>
  <si>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</si>
  <si>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</si>
  <si>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</si>
  <si>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</si>
  <si>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</si>
  <si>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</si>
  <si>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</si>
  <si>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</si>
  <si>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</si>
  <si>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</si>
  <si>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</si>
  <si>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</si>
  <si>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</si>
  <si>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</si>
  <si>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</si>
  <si>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</si>
  <si>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</si>
  <si>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</si>
  <si>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</si>
  <si>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</si>
  <si>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</si>
  <si>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</si>
  <si>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</si>
  <si>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</si>
  <si>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</si>
  <si>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</si>
  <si>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</si>
  <si>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</si>
  <si>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</si>
  <si>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</si>
  <si>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</si>
  <si>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</si>
  <si>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</si>
  <si>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</si>
  <si>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</si>
  <si>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</si>
  <si>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</si>
  <si>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</si>
  <si>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</si>
  <si>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</si>
  <si>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</si>
  <si>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</si>
  <si>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</si>
  <si>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</si>
  <si>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</si>
  <si>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</si>
  <si>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</si>
  <si>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</si>
  <si>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</si>
  <si>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</si>
  <si>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</si>
  <si>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</si>
  <si>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</si>
  <si>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</si>
  <si>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</si>
  <si>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</si>
  <si>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</si>
  <si>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</si>
  <si>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</si>
  <si>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</si>
  <si>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</si>
  <si>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</si>
  <si>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</si>
  <si>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</si>
  <si>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</si>
  <si>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</si>
  <si>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</si>
  <si>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</si>
  <si>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</si>
  <si>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</si>
  <si>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</si>
  <si>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</si>
  <si>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</si>
  <si>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</si>
  <si>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</si>
  <si>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</si>
  <si>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</si>
  <si>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</si>
  <si>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</si>
  <si>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</si>
  <si>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</si>
  <si>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</si>
  <si>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</si>
  <si>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</si>
  <si>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</si>
  <si>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</si>
  <si>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</si>
  <si>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</si>
  <si>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</si>
  <si>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</si>
  <si>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</si>
  <si>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</si>
  <si>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</si>
  <si>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</si>
  <si>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</si>
  <si>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</si>
  <si>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</si>
  <si>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</si>
  <si>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</si>
  <si>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</si>
  <si>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</si>
  <si>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</si>
  <si>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</si>
  <si>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</si>
  <si>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</si>
  <si>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</si>
  <si>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</si>
  <si>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</si>
  <si>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</si>
  <si>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</si>
  <si>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</si>
  <si>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</si>
  <si>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</si>
  <si>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</si>
  <si>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</si>
  <si>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</si>
  <si>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</si>
  <si>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</si>
  <si>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</si>
  <si>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</si>
  <si>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</si>
  <si>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</si>
  <si>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</si>
  <si>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</si>
  <si>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</si>
  <si>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</si>
  <si>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</si>
  <si>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</si>
  <si>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</si>
  <si>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</si>
  <si>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</si>
  <si>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</si>
  <si>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</si>
  <si>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</si>
  <si>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</si>
  <si>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</si>
  <si>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</si>
  <si>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</si>
  <si>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</si>
  <si>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</si>
  <si>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</si>
  <si>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</si>
  <si>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</si>
  <si>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</si>
  <si>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</si>
  <si>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</si>
  <si>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</si>
  <si>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</si>
  <si>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</si>
  <si>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</si>
  <si>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</si>
  <si>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</si>
  <si>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</si>
  <si>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</si>
  <si>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</si>
  <si>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</si>
  <si>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</si>
  <si>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</si>
  <si>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</si>
  <si>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</si>
  <si>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</si>
  <si>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</si>
  <si>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</si>
  <si>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</si>
  <si>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</si>
  <si>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</si>
  <si>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</si>
  <si>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</si>
  <si>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</si>
  <si>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</si>
  <si>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</si>
  <si>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</si>
  <si>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</si>
  <si>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</si>
  <si>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</si>
  <si>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</si>
  <si>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</si>
  <si>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</si>
  <si>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</si>
  <si>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</si>
  <si>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</si>
  <si>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</si>
  <si>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</si>
  <si>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</si>
  <si>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</si>
  <si>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</si>
  <si>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</si>
  <si>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</si>
  <si>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</si>
  <si>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</si>
  <si>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</si>
  <si>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</si>
  <si>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</si>
  <si>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</si>
  <si>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</si>
  <si>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</si>
  <si>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</si>
  <si>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</si>
  <si>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</si>
  <si>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</si>
  <si>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</si>
  <si>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</si>
  <si>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</si>
  <si>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</si>
  <si>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</si>
  <si>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</si>
  <si>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</si>
  <si>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</si>
  <si>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</si>
  <si>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</si>
  <si>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</si>
  <si>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</si>
  <si>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</si>
  <si>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</si>
  <si>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</si>
  <si>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</si>
  <si>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</si>
  <si>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</si>
  <si>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</si>
  <si>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</si>
  <si>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</si>
  <si>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</si>
  <si>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</si>
  <si>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</si>
  <si>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</si>
  <si>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</si>
  <si>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</si>
  <si>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</si>
  <si>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</si>
  <si>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</si>
  <si>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</si>
  <si>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</si>
  <si>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</si>
  <si>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</si>
  <si>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</si>
  <si>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</si>
  <si>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</si>
  <si>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</si>
  <si>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</si>
  <si>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</si>
  <si>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</si>
  <si>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</si>
  <si>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</si>
  <si>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</si>
  <si>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</si>
  <si>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</si>
  <si>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</si>
  <si>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</si>
  <si>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</si>
  <si>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</si>
  <si>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</si>
  <si>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</si>
  <si>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</si>
  <si>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</si>
  <si>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</si>
  <si>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</si>
  <si>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</si>
  <si>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</si>
  <si>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</si>
  <si>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</si>
  <si>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</si>
  <si>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</si>
  <si>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</si>
  <si>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</si>
  <si>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</si>
  <si>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</si>
  <si>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</si>
  <si>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</si>
  <si>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</si>
  <si>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</si>
  <si>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</si>
  <si>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</si>
  <si>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</si>
  <si>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</si>
  <si>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</si>
  <si>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</si>
  <si>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</si>
  <si>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</si>
  <si>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</si>
  <si>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</si>
  <si>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</si>
  <si>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</si>
  <si>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</si>
  <si>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</si>
  <si>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</si>
  <si>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</si>
  <si>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</si>
  <si>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</si>
  <si>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</si>
  <si>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</si>
  <si>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</si>
  <si>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</si>
  <si>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</si>
  <si>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</si>
  <si>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</si>
  <si>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</si>
  <si>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</si>
  <si>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</si>
  <si>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</si>
  <si>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</si>
  <si>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</si>
  <si>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</si>
  <si>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</si>
  <si>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</si>
  <si>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</si>
  <si>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</si>
  <si>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</si>
  <si>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</si>
  <si>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</si>
  <si>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</si>
  <si>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</si>
  <si>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</si>
  <si>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</si>
  <si>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</si>
  <si>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</si>
  <si>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</si>
  <si>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</si>
  <si>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</si>
  <si>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</si>
  <si>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</si>
  <si>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</si>
  <si>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</si>
  <si>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</si>
  <si>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</si>
  <si>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</si>
  <si>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</si>
  <si>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</si>
  <si>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</si>
  <si>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</si>
  <si>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</si>
  <si>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</si>
  <si>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</si>
  <si>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</si>
  <si>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</si>
  <si>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</si>
  <si>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</si>
  <si>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</si>
  <si>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</si>
  <si>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</si>
  <si>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</si>
  <si>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</si>
  <si>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</si>
  <si>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</si>
  <si>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</si>
  <si>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</si>
  <si>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</si>
  <si>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</si>
  <si>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</si>
  <si>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</si>
  <si>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</si>
  <si>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</si>
  <si>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</si>
  <si>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</si>
  <si>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</si>
  <si>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</si>
  <si>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</si>
  <si>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</si>
  <si>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</si>
  <si>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</si>
  <si>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</si>
  <si>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</si>
  <si>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</si>
  <si>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</si>
  <si>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</si>
  <si>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</si>
  <si>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</si>
  <si>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</si>
  <si>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</si>
  <si>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</si>
  <si>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</si>
  <si>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</si>
  <si>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</si>
  <si>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</si>
  <si>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</si>
  <si>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</si>
  <si>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</si>
  <si>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</si>
  <si>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</si>
  <si>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</si>
  <si>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</si>
  <si>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</si>
  <si>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</si>
  <si>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</si>
  <si>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</si>
  <si>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</si>
  <si>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</si>
  <si>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</si>
  <si>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</si>
  <si>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</si>
  <si>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</si>
  <si>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</si>
  <si>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</si>
  <si>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</si>
  <si>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</si>
  <si>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</si>
  <si>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</si>
  <si>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</si>
  <si>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</si>
  <si>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</si>
  <si>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</si>
  <si>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</si>
  <si>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</si>
  <si>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</si>
  <si>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</si>
  <si>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</si>
  <si>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</si>
  <si>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</si>
  <si>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</si>
  <si>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</si>
  <si>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</si>
  <si>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</si>
  <si>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</si>
  <si>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</si>
  <si>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</si>
  <si>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</si>
  <si>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</si>
  <si>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</si>
  <si>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</si>
  <si>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</si>
  <si>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</si>
  <si>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</si>
  <si>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</si>
  <si>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</si>
  <si>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</si>
  <si>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</si>
  <si>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</si>
  <si>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</si>
  <si>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</si>
  <si>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</si>
  <si>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</si>
  <si>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</si>
  <si>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</si>
  <si>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</si>
  <si>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</si>
  <si>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</si>
  <si>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</si>
  <si>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</si>
  <si>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</si>
  <si>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</si>
  <si>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</si>
  <si>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</si>
  <si>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</si>
  <si>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</si>
  <si>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</si>
  <si>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</si>
  <si>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</si>
  <si>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</si>
  <si>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</si>
  <si>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</si>
  <si>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</si>
  <si>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</si>
  <si>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</si>
  <si>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</si>
  <si>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</si>
  <si>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</si>
  <si>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</si>
  <si>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</si>
  <si>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</si>
  <si>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</si>
  <si>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</si>
  <si>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</si>
  <si>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</si>
  <si>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</si>
  <si>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</si>
  <si>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</si>
  <si>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</si>
  <si>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</si>
  <si>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</si>
  <si>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</si>
  <si>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</si>
  <si>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</si>
  <si>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</si>
  <si>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</si>
  <si>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</si>
  <si>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</si>
  <si>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</si>
  <si>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</si>
  <si>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</si>
  <si>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</si>
  <si>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</si>
  <si>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</si>
  <si>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</si>
  <si>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</si>
  <si>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</si>
  <si>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</si>
  <si>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</si>
  <si>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</si>
  <si>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</si>
  <si>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</si>
  <si>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</si>
  <si>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</si>
  <si>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</si>
  <si>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</si>
  <si>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</si>
  <si>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</si>
  <si>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</si>
  <si>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</si>
  <si>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</si>
  <si>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</si>
  <si>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</si>
  <si>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</si>
  <si>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</si>
  <si>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</si>
  <si>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</si>
  <si>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</si>
  <si>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</si>
  <si>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</si>
  <si>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</si>
  <si>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</si>
  <si>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</si>
  <si>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</si>
  <si>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</si>
  <si>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</si>
  <si>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</si>
  <si>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</si>
  <si>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</si>
  <si>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</si>
  <si>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</si>
  <si>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</si>
  <si>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</si>
  <si>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</si>
  <si>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</si>
  <si>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</si>
  <si>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</si>
  <si>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</si>
  <si>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</si>
  <si>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</si>
  <si>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</si>
  <si>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</si>
  <si>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</si>
  <si>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</si>
  <si>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</si>
  <si>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</si>
  <si>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</si>
  <si>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</si>
  <si>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</si>
  <si>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</si>
  <si>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</si>
  <si>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</si>
  <si>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</si>
  <si>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</si>
  <si>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</si>
  <si>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</si>
  <si>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</si>
  <si>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</si>
  <si>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</si>
  <si>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</si>
  <si>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</si>
  <si>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</si>
  <si>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</si>
  <si>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</si>
  <si>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</si>
  <si>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</si>
  <si>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</si>
  <si>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</si>
  <si>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</si>
  <si>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</si>
  <si>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</si>
  <si>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</si>
  <si>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</si>
  <si>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</si>
  <si>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</si>
  <si>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</si>
  <si>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</si>
  <si>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</si>
  <si>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</si>
  <si>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</si>
  <si>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</si>
  <si>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</si>
  <si>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</si>
  <si>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</si>
  <si>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</si>
  <si>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</si>
  <si>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</si>
  <si>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</si>
  <si>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</si>
  <si>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</si>
  <si>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</si>
  <si>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</si>
  <si>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</si>
  <si>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</si>
  <si>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</si>
  <si>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</si>
  <si>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</si>
  <si>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</si>
  <si>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</si>
  <si>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</si>
  <si>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</si>
  <si>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</si>
  <si>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</si>
  <si>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</si>
  <si>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</si>
  <si>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</si>
  <si>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</si>
  <si>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</si>
  <si>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</si>
  <si>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</si>
  <si>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</si>
  <si>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</si>
  <si>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</si>
  <si>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</si>
  <si>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</si>
  <si>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</si>
  <si>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</si>
  <si>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</si>
  <si>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</si>
  <si>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</si>
  <si>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</si>
  <si>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</si>
  <si>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</si>
  <si>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</si>
  <si>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</si>
  <si>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</si>
  <si>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</si>
  <si>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</si>
  <si>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</si>
  <si>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</si>
  <si>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</si>
  <si>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</si>
  <si>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</si>
  <si>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</si>
  <si>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</si>
  <si>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</si>
  <si>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</si>
  <si>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</si>
  <si>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</si>
  <si>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</si>
  <si>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</si>
  <si>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</si>
  <si>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</si>
  <si>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</si>
  <si>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</si>
  <si>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</si>
  <si>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</si>
  <si>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</si>
  <si>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</si>
  <si>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</si>
  <si>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</si>
  <si>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</si>
  <si>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</si>
  <si>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</si>
  <si>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</si>
  <si>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</si>
  <si>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</si>
  <si>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</si>
  <si>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</si>
  <si>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</si>
  <si>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</si>
  <si>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</si>
  <si>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</si>
  <si>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</si>
  <si>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</si>
  <si>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</si>
  <si>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</si>
  <si>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</si>
  <si>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</si>
  <si>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</si>
  <si>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</si>
  <si>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</si>
  <si>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</si>
  <si>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</si>
  <si>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</si>
  <si>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</si>
  <si>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</si>
  <si>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</si>
  <si>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</si>
  <si>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</si>
  <si>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</si>
  <si>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</si>
  <si>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</si>
  <si>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</si>
  <si>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</si>
  <si>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</si>
  <si>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</si>
  <si>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</si>
  <si>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</si>
  <si>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</si>
  <si>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</si>
  <si>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</si>
  <si>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</si>
  <si>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</si>
  <si>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</si>
  <si>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</si>
  <si>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</si>
  <si>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</si>
  <si>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</si>
  <si>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</si>
  <si>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</si>
  <si>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</si>
  <si>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</si>
  <si>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</si>
  <si>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</si>
  <si>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</si>
  <si>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</si>
  <si>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</si>
  <si>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</si>
  <si>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</si>
  <si>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</si>
  <si>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</si>
  <si>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</si>
  <si>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</si>
  <si>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</si>
  <si>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</si>
  <si>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</si>
  <si>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</si>
  <si>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</si>
  <si>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</si>
  <si>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</si>
  <si>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</si>
  <si>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</si>
  <si>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</si>
  <si>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</si>
  <si>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</si>
  <si>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</si>
  <si>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</si>
  <si>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</si>
  <si>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</si>
  <si>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</si>
  <si>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</si>
  <si>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</si>
  <si>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</si>
  <si>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</si>
  <si>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</si>
  <si>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</si>
  <si>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</si>
  <si>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</si>
  <si>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</si>
  <si>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</si>
  <si>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</si>
  <si>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</si>
  <si>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</si>
  <si>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</si>
  <si>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</si>
  <si>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</si>
  <si>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</si>
  <si>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</si>
  <si>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</si>
  <si>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</si>
  <si>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</si>
  <si>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</si>
  <si>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</si>
  <si>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</si>
  <si>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</si>
  <si>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</si>
  <si>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</si>
  <si>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</si>
  <si>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</si>
  <si>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</si>
  <si>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</si>
  <si>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</si>
  <si>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</si>
  <si>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</si>
  <si>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</si>
  <si>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</si>
  <si>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</si>
  <si>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</si>
  <si>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</si>
  <si>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</si>
  <si>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</si>
  <si>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</si>
  <si>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</si>
  <si>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</si>
  <si>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</si>
  <si>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</si>
  <si>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</si>
  <si>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</si>
  <si>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</si>
  <si>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</si>
  <si>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</si>
  <si>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</si>
  <si>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</si>
  <si>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</si>
  <si>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</si>
  <si>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</si>
  <si>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</si>
  <si>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</si>
  <si>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</si>
  <si>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</si>
  <si>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</si>
  <si>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</si>
  <si>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</si>
  <si>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</si>
  <si>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</si>
  <si>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</si>
  <si>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</si>
  <si>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</si>
  <si>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</si>
  <si>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</si>
  <si>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</si>
  <si>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</si>
  <si>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</si>
  <si>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</si>
  <si>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</si>
  <si>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</si>
  <si>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</si>
  <si>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</si>
  <si>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</si>
  <si>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</si>
  <si>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</si>
  <si>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</si>
  <si>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</si>
  <si>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</si>
  <si>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</si>
  <si>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</si>
  <si>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</si>
  <si>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</si>
  <si>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</si>
  <si>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</si>
  <si>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</si>
  <si>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</si>
  <si>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</si>
  <si>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</si>
  <si>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</si>
  <si>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</si>
  <si>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</si>
  <si>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</si>
  <si>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</si>
  <si>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</si>
  <si>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</si>
  <si>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</si>
  <si>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</si>
  <si>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</si>
  <si>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</si>
  <si>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</si>
  <si>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</si>
  <si>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</si>
  <si>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</si>
  <si>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</si>
  <si>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</si>
  <si>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</si>
  <si>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</si>
  <si>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</si>
  <si>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</si>
  <si>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</si>
  <si>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</si>
  <si>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</si>
  <si>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</si>
  <si>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</si>
  <si>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</si>
  <si>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</si>
  <si>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</si>
  <si>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</si>
  <si>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</si>
  <si>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</si>
  <si>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</si>
  <si>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</si>
  <si>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</si>
  <si>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</si>
  <si>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</si>
  <si>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</si>
  <si>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</si>
  <si>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</si>
  <si>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</si>
  <si>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</si>
  <si>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</si>
  <si>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</si>
  <si>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</si>
  <si>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</si>
  <si>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</si>
  <si>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</si>
  <si>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</si>
  <si>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</si>
  <si>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</si>
  <si>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</si>
  <si>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</si>
  <si>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</si>
  <si>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</si>
  <si>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</si>
  <si>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</si>
  <si>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</si>
  <si>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</si>
  <si>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</si>
  <si>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</si>
  <si>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</si>
  <si>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</si>
  <si>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</si>
  <si>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</si>
  <si>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</si>
  <si>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</si>
  <si>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</si>
  <si>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</si>
  <si>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</si>
  <si>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</si>
  <si>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</si>
  <si>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</si>
  <si>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</si>
  <si>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</si>
  <si>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</si>
  <si>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</si>
  <si>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</si>
  <si>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</si>
  <si>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</si>
  <si>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</si>
  <si>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</si>
  <si>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</si>
  <si>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</si>
  <si>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</si>
  <si>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</si>
  <si>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</si>
  <si>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</si>
  <si>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</si>
  <si>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</si>
  <si>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</si>
  <si>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</si>
  <si>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</si>
  <si>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</si>
  <si>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</si>
  <si>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</si>
  <si>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</si>
  <si>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</si>
  <si>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</si>
  <si>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</si>
  <si>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</si>
  <si>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</si>
  <si>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</si>
  <si>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</si>
  <si>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</si>
  <si>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</si>
  <si>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</si>
  <si>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</si>
  <si>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</si>
  <si>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</si>
  <si>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</si>
  <si>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</si>
  <si>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</si>
  <si>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</si>
  <si>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</si>
  <si>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</si>
  <si>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</si>
  <si>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</si>
  <si>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</si>
  <si>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</si>
  <si>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</si>
  <si>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</si>
  <si>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</si>
  <si>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</si>
  <si>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</si>
  <si>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</si>
  <si>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</si>
  <si>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</si>
  <si>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</si>
  <si>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</si>
  <si>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</si>
  <si>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</si>
  <si>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</si>
  <si>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</si>
  <si>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</si>
  <si>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</si>
  <si>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</si>
  <si>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</si>
  <si>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</si>
  <si>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</si>
  <si>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</si>
  <si>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</si>
  <si>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</si>
  <si>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</si>
  <si>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</si>
  <si>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</si>
  <si>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</si>
  <si>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</si>
  <si>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</si>
  <si>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</si>
  <si>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</si>
  <si>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</si>
  <si>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</si>
  <si>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</si>
  <si>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</si>
  <si>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</si>
  <si>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</si>
  <si>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</si>
  <si>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</si>
  <si>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</si>
  <si>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</si>
  <si>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</si>
  <si>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</si>
  <si>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</si>
  <si>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</si>
  <si>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</si>
  <si>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</si>
  <si>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</si>
  <si>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</si>
  <si>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</si>
  <si>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</si>
  <si>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</si>
  <si>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</si>
  <si>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</si>
  <si>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</si>
  <si>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</si>
  <si>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</si>
  <si>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</si>
  <si>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</si>
  <si>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</si>
  <si>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</si>
  <si>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</si>
  <si>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</si>
  <si>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</si>
  <si>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</si>
  <si>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</si>
  <si>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</si>
  <si>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</si>
  <si>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</si>
  <si>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</si>
  <si>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</si>
  <si>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</si>
  <si>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</si>
  <si>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</si>
  <si>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</si>
  <si>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</si>
  <si>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</si>
  <si>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</si>
  <si>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</si>
  <si>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</si>
  <si>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</si>
  <si>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</si>
  <si>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</si>
  <si>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</si>
  <si>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</si>
  <si>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</si>
  <si>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</si>
  <si>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</si>
  <si>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</si>
  <si>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</si>
  <si>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</si>
  <si>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</si>
  <si>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</si>
  <si>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</si>
  <si>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</si>
  <si>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</si>
  <si>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</si>
  <si>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</si>
  <si>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</si>
  <si>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</si>
  <si>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</si>
  <si>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</si>
  <si>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</si>
  <si>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</si>
  <si>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</si>
  <si>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</si>
  <si>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</si>
  <si>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</si>
  <si>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</si>
  <si>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</si>
  <si>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</si>
  <si>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</si>
  <si>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</si>
  <si>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</si>
  <si>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</si>
  <si>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</si>
  <si>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</si>
  <si>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</si>
  <si>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</si>
  <si>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</si>
  <si>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</si>
  <si>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</si>
  <si>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</si>
  <si>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</si>
  <si>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</si>
  <si>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</si>
  <si>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</si>
  <si>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</si>
  <si>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</si>
  <si>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</si>
  <si>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</si>
  <si>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</si>
  <si>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</si>
  <si>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</si>
  <si>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</si>
  <si>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</si>
  <si>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</si>
  <si>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</si>
  <si>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</si>
  <si>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</si>
  <si>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</si>
  <si>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</si>
  <si>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</si>
  <si>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</si>
  <si>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</si>
  <si>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</si>
  <si>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</si>
  <si>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</si>
  <si>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</si>
  <si>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</si>
  <si>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</si>
  <si>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</si>
  <si>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</si>
  <si>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</si>
  <si>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</si>
  <si>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</si>
  <si>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</si>
  <si>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</si>
  <si>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</si>
  <si>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</si>
  <si>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</si>
  <si>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</si>
  <si>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</si>
  <si>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</si>
  <si>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</si>
  <si>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</si>
  <si>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</si>
  <si>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</si>
  <si>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</si>
  <si>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</si>
  <si>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</si>
  <si>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</si>
  <si>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</si>
  <si>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</si>
  <si>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</si>
  <si>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</si>
  <si>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</si>
  <si>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</si>
  <si>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</si>
  <si>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</si>
  <si>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</si>
  <si>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</si>
  <si>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</si>
  <si>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</si>
  <si>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</si>
  <si>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</si>
  <si>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</si>
  <si>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</si>
  <si>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</si>
  <si>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</si>
  <si>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</si>
  <si>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</si>
  <si>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</si>
  <si>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</si>
  <si>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</si>
  <si>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</si>
  <si>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</si>
  <si>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</si>
  <si>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</si>
  <si>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</si>
  <si>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</si>
  <si>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</si>
  <si>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</si>
  <si>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</si>
  <si>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</si>
  <si>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</si>
  <si>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</si>
  <si>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</si>
  <si>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</si>
  <si>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</si>
  <si>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</si>
  <si>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</si>
  <si>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</si>
  <si>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</si>
  <si>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</si>
  <si>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</si>
  <si>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</si>
  <si>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</si>
  <si>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</si>
  <si>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</si>
  <si>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</si>
  <si>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</si>
  <si>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</si>
  <si>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</si>
  <si>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</si>
  <si>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</si>
  <si>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</si>
  <si>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</si>
  <si>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</si>
  <si>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</si>
  <si>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</si>
  <si>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</si>
  <si>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</si>
  <si>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</si>
  <si>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</si>
  <si>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</si>
  <si>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</si>
  <si>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</si>
  <si>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</si>
  <si>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</si>
  <si>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</si>
  <si>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</si>
  <si>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</si>
  <si>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</si>
  <si>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</si>
  <si>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</si>
  <si>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</si>
  <si>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</si>
  <si>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</si>
  <si>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</si>
  <si>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</si>
  <si>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</si>
  <si>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</si>
  <si>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</si>
  <si>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</si>
  <si>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</si>
  <si>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</si>
  <si>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</si>
  <si>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</si>
  <si>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</si>
  <si>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</si>
  <si>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</si>
  <si>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</si>
  <si>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</si>
  <si>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</si>
  <si>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</si>
  <si>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</si>
  <si>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</si>
  <si>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</si>
  <si>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</si>
  <si>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</si>
  <si>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</si>
  <si>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</si>
  <si>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</si>
  <si>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</si>
  <si>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</si>
  <si>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</si>
  <si>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</si>
  <si>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</si>
  <si>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</si>
  <si>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</si>
  <si>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</si>
  <si>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</si>
  <si>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</si>
  <si>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</si>
  <si>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</si>
  <si>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</si>
  <si>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</si>
  <si>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</si>
  <si>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</si>
  <si>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</si>
  <si>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</si>
  <si>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</si>
  <si>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</si>
  <si>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</si>
  <si>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</si>
  <si>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</si>
  <si>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</si>
  <si>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</si>
  <si>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</si>
  <si>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</si>
  <si>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</si>
  <si>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</si>
  <si>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</si>
  <si>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</si>
  <si>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</si>
  <si>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</si>
  <si>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</si>
  <si>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</si>
  <si>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</si>
  <si>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</si>
  <si>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</si>
  <si>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</si>
  <si>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</si>
  <si>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</si>
  <si>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</si>
  <si>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</si>
  <si>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</si>
  <si>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</si>
  <si>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</si>
  <si>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</si>
  <si>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</si>
  <si>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</si>
  <si>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</si>
  <si>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</si>
  <si>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</si>
  <si>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</si>
  <si>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</si>
  <si>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</si>
  <si>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</si>
  <si>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</si>
  <si>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</si>
  <si>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</si>
  <si>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</si>
  <si>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</si>
  <si>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</si>
  <si>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</si>
  <si>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</si>
  <si>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</si>
  <si>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</si>
  <si>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</si>
  <si>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</si>
  <si>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</si>
  <si>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</si>
  <si>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</si>
  <si>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</si>
  <si>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</si>
  <si>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</si>
  <si>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</si>
  <si>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</si>
  <si>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</si>
  <si>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</si>
  <si>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</si>
  <si>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</si>
  <si>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</si>
  <si>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</si>
  <si>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</si>
  <si>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</si>
  <si>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</si>
  <si>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</si>
  <si>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</si>
  <si>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</si>
  <si>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</si>
  <si>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</si>
  <si>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</si>
  <si>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</si>
  <si>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</si>
  <si>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</si>
  <si>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</si>
  <si>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</si>
  <si>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</si>
  <si>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</si>
  <si>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</si>
  <si>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</si>
  <si>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</si>
  <si>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</si>
  <si>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</si>
  <si>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</si>
  <si>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</si>
  <si>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</si>
  <si>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</si>
  <si>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</si>
  <si>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</si>
  <si>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</si>
  <si>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</si>
  <si>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</si>
  <si>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</si>
  <si>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</si>
  <si>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</si>
  <si>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</si>
  <si>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</si>
  <si>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</si>
  <si>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</si>
  <si>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</si>
  <si>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</si>
  <si>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</si>
  <si>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</si>
  <si>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</si>
  <si>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</si>
  <si>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</si>
  <si>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</si>
  <si>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</si>
  <si>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</si>
  <si>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</si>
  <si>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</si>
  <si>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</si>
  <si>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</si>
  <si>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</si>
  <si>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</si>
  <si>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</si>
  <si>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</si>
  <si>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</si>
  <si>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</si>
  <si>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</si>
  <si>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</si>
  <si>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</si>
  <si>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</si>
  <si>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</si>
  <si>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</si>
  <si>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</si>
  <si>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</si>
  <si>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</si>
  <si>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</si>
  <si>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</si>
  <si>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</si>
  <si>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</si>
  <si>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</si>
  <si>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</si>
  <si>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</si>
  <si>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</si>
  <si>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</si>
  <si>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</si>
  <si>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</si>
  <si>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</si>
  <si>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</si>
  <si>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</si>
  <si>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</si>
  <si>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</si>
  <si>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</si>
  <si>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</si>
  <si>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</si>
  <si>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</si>
  <si>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</si>
  <si>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</si>
  <si>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</si>
  <si>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</si>
  <si>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</si>
  <si>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</si>
  <si>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</si>
  <si>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</si>
  <si>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</si>
  <si>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</si>
  <si>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</si>
  <si>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</si>
  <si>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</si>
  <si>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</si>
  <si>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</si>
  <si>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</si>
  <si>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</si>
  <si>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</si>
  <si>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</si>
  <si>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</si>
  <si>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</si>
  <si>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</si>
  <si>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</si>
  <si>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</si>
  <si>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</si>
  <si>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</si>
  <si>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</si>
  <si>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</si>
  <si>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</si>
  <si>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</si>
  <si>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</si>
  <si>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</si>
  <si>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</si>
  <si>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</si>
  <si>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</si>
  <si>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</si>
  <si>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</si>
  <si>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</si>
  <si>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</si>
  <si>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</si>
  <si>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</si>
  <si>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</si>
  <si>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</si>
  <si>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</si>
  <si>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</si>
  <si>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</si>
  <si>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</si>
  <si>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</si>
  <si>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</si>
  <si>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</si>
  <si>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</si>
  <si>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</si>
  <si>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</si>
  <si>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</si>
  <si>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</si>
  <si>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</si>
  <si>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</si>
  <si>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</si>
  <si>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</si>
  <si>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</si>
  <si>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</si>
  <si>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</si>
  <si>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</si>
  <si>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</si>
  <si>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</si>
  <si>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</si>
  <si>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</si>
  <si>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</si>
  <si>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</si>
  <si>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</si>
  <si>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</si>
  <si>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</si>
  <si>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</si>
  <si>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</si>
  <si>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</si>
  <si>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</si>
  <si>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</si>
  <si>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</si>
  <si>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</si>
  <si>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</si>
  <si>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</si>
  <si>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</si>
  <si>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</si>
  <si>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</si>
  <si>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</si>
  <si>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</si>
  <si>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</si>
  <si>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</si>
  <si>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</si>
  <si>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</si>
  <si>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</si>
  <si>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</si>
  <si>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</si>
  <si>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</si>
  <si>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</si>
  <si>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</si>
  <si>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</si>
  <si>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</si>
  <si>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</si>
  <si>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</si>
  <si>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</si>
  <si>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</si>
  <si>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</si>
  <si>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</si>
  <si>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</si>
  <si>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</si>
  <si>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</si>
  <si>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</si>
  <si>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</si>
  <si>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</si>
  <si>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</si>
  <si>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</si>
  <si>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</si>
  <si>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</si>
  <si>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</si>
  <si>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</si>
  <si>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</si>
  <si>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</si>
  <si>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</si>
  <si>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</si>
  <si>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</si>
  <si>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</si>
  <si>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</si>
  <si>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</si>
  <si>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</si>
  <si>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</si>
  <si>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</si>
  <si>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</si>
  <si>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</si>
  <si>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</si>
  <si>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</si>
  <si>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</si>
  <si>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</si>
  <si>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</si>
  <si>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</si>
  <si>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</si>
  <si>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</si>
  <si>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</si>
  <si>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</si>
  <si>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</si>
  <si>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</si>
  <si>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</si>
  <si>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</si>
  <si>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</si>
  <si>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</si>
  <si>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</si>
  <si>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</si>
  <si>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</si>
  <si>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</si>
  <si>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</si>
  <si>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</si>
  <si>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</si>
  <si>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</si>
  <si>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</si>
  <si>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</si>
  <si>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</si>
  <si>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</si>
  <si>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</si>
  <si>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</si>
  <si>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</si>
  <si>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</si>
  <si>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</si>
  <si>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</si>
  <si>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</si>
  <si>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</si>
  <si>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</si>
  <si>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</si>
  <si>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</si>
  <si>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</si>
  <si>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</si>
  <si>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</si>
  <si>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</si>
  <si>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</si>
  <si>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</si>
  <si>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</si>
  <si>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</si>
  <si>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</si>
  <si>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</si>
  <si>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</si>
  <si>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</si>
  <si>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</si>
  <si>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</si>
  <si>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</si>
  <si>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</si>
  <si>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</si>
  <si>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</si>
  <si>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</si>
  <si>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</si>
  <si>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</si>
  <si>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</si>
  <si>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</si>
  <si>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</si>
  <si>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</si>
  <si>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</si>
  <si>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</si>
  <si>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</si>
  <si>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</si>
  <si>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</si>
  <si>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</si>
  <si>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</si>
  <si>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</si>
  <si>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</si>
  <si>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</si>
  <si>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</si>
  <si>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</si>
  <si>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</si>
  <si>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</si>
  <si>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</si>
  <si>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</si>
  <si>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</si>
  <si>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</si>
  <si>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</si>
  <si>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</si>
  <si>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</si>
  <si>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</si>
  <si>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</si>
  <si>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</si>
  <si>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</si>
  <si>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</si>
  <si>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</si>
  <si>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</si>
  <si>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</si>
  <si>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</si>
  <si>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</si>
  <si>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</si>
  <si>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</si>
  <si>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</si>
  <si>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</si>
  <si>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</si>
  <si>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</si>
  <si>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</si>
  <si>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</si>
  <si>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</si>
  <si>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</si>
  <si>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</si>
  <si>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</si>
  <si>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</si>
  <si>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</si>
  <si>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</si>
  <si>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</si>
  <si>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</si>
  <si>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</si>
  <si>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</si>
  <si>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</si>
  <si>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</si>
  <si>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</si>
  <si>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</si>
  <si>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</si>
  <si>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</si>
  <si>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</si>
  <si>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</si>
  <si>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</si>
  <si>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</si>
  <si>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</si>
  <si>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</si>
  <si>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</si>
  <si>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</si>
  <si>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</si>
  <si>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</si>
  <si>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</si>
  <si>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</si>
  <si>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</si>
  <si>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</si>
  <si>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</si>
  <si>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</si>
  <si>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</si>
  <si>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</si>
  <si>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</si>
  <si>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</si>
  <si>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</si>
  <si>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</si>
  <si>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</si>
  <si>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</si>
  <si>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</si>
  <si>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</si>
  <si>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</si>
  <si>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</si>
  <si>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</si>
  <si>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</si>
  <si>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</si>
  <si>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</si>
  <si>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</si>
  <si>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</si>
  <si>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</si>
  <si>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</si>
  <si>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</si>
  <si>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</si>
  <si>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</si>
  <si>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</si>
  <si>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</si>
  <si>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</si>
  <si>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</si>
  <si>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</si>
  <si>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</si>
  <si>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</si>
  <si>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</si>
  <si>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</si>
  <si>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</si>
  <si>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</si>
  <si>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</si>
  <si>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</si>
  <si>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</si>
  <si>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</si>
  <si>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</si>
  <si>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</si>
  <si>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</si>
  <si>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</si>
  <si>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</si>
  <si>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</si>
  <si>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</si>
  <si>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</si>
  <si>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</si>
  <si>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</si>
  <si>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</si>
  <si>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</si>
  <si>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</si>
  <si>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</si>
  <si>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</si>
  <si>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</si>
  <si>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</si>
  <si>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</si>
  <si>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</si>
  <si>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</si>
  <si>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</si>
  <si>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</si>
  <si>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</si>
  <si>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</si>
  <si>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</si>
  <si>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</si>
  <si>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</si>
  <si>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</si>
  <si>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</si>
  <si>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</si>
  <si>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</si>
  <si>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</si>
  <si>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</si>
  <si>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</si>
  <si>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</si>
  <si>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</si>
  <si>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</si>
  <si>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</si>
  <si>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</si>
  <si>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</si>
  <si>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</si>
  <si>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</si>
  <si>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</si>
  <si>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</si>
  <si>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</si>
  <si>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</si>
  <si>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</si>
  <si>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</si>
  <si>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</si>
  <si>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</si>
  <si>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</si>
  <si>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</si>
  <si>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</si>
  <si>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</si>
  <si>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</si>
  <si>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</si>
  <si>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</si>
  <si>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</si>
  <si>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</si>
  <si>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</si>
  <si>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</si>
  <si>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</si>
  <si>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</si>
  <si>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</si>
  <si>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</si>
  <si>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</si>
  <si>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</si>
  <si>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</si>
  <si>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</si>
  <si>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</si>
  <si>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</si>
  <si>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</si>
  <si>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</si>
  <si>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</si>
  <si>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</si>
  <si>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</si>
  <si>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</si>
  <si>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</si>
  <si>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</si>
  <si>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</si>
  <si>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</si>
  <si>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</si>
  <si>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</si>
  <si>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</si>
  <si>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</si>
  <si>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</si>
  <si>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</si>
  <si>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</si>
  <si>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</si>
  <si>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</si>
  <si>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</si>
  <si>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</si>
  <si>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</si>
  <si>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</si>
  <si>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</si>
  <si>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</si>
  <si>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</si>
  <si>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</si>
  <si>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</si>
  <si>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</si>
  <si>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</si>
  <si>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</si>
  <si>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</si>
  <si>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</si>
  <si>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</si>
  <si>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</si>
  <si>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</si>
  <si>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</si>
  <si>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</si>
  <si>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</si>
  <si>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</si>
  <si>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</si>
  <si>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</si>
  <si>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</si>
  <si>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</si>
  <si>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</si>
  <si>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</si>
  <si>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</si>
  <si>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</si>
  <si>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</si>
  <si>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</si>
  <si>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</si>
  <si>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</si>
  <si>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</si>
  <si>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</si>
  <si>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</si>
  <si>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</si>
  <si>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</si>
  <si>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</si>
  <si>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</si>
  <si>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</si>
  <si>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</si>
  <si>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</si>
  <si>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</si>
  <si>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</si>
  <si>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</si>
  <si>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</si>
  <si>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</si>
  <si>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</si>
  <si>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</si>
  <si>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</si>
  <si>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</si>
  <si>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</si>
  <si>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</si>
  <si>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</si>
  <si>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</si>
  <si>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</si>
  <si>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</si>
  <si>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</si>
  <si>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</si>
  <si>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</si>
  <si>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</si>
  <si>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</si>
  <si>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</si>
  <si>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</si>
  <si>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</si>
  <si>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</si>
  <si>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</si>
  <si>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</si>
  <si>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</si>
  <si>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</si>
  <si>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</si>
  <si>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</si>
  <si>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</si>
  <si>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</si>
  <si>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</si>
  <si>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</si>
  <si>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</si>
  <si>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</si>
  <si>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</si>
  <si>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</si>
  <si>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</si>
  <si>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</si>
  <si>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</si>
  <si>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</si>
  <si>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</si>
  <si>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</si>
  <si>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</si>
  <si>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</si>
  <si>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</si>
  <si>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</si>
  <si>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</si>
  <si>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</si>
  <si>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</si>
  <si>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</si>
  <si>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</si>
  <si>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</si>
  <si>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</si>
  <si>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</si>
  <si>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</si>
  <si>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</si>
  <si>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</si>
  <si>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</si>
  <si>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</si>
  <si>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</si>
  <si>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</si>
  <si>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</si>
  <si>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</si>
  <si>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</si>
  <si>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</si>
  <si>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</si>
  <si>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</si>
  <si>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</si>
  <si>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</si>
  <si>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</si>
  <si>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</si>
  <si>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</si>
  <si>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</si>
  <si>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</si>
  <si>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</si>
  <si>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</si>
  <si>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</si>
  <si>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</si>
  <si>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</si>
  <si>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</si>
  <si>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</si>
  <si>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</si>
  <si>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</si>
  <si>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</si>
  <si>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</si>
  <si>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</si>
  <si>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</si>
  <si>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</si>
  <si>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</si>
  <si>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</si>
  <si>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</si>
  <si>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</si>
  <si>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</si>
  <si>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</si>
  <si>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</si>
  <si>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</si>
  <si>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</si>
  <si>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</si>
  <si>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</si>
  <si>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</si>
  <si>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</si>
  <si>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</si>
  <si>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</si>
  <si>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</si>
  <si>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</si>
  <si>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</si>
  <si>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</si>
  <si>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</si>
  <si>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</si>
  <si>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</si>
  <si>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</si>
  <si>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</si>
  <si>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</si>
  <si>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</si>
  <si>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</si>
  <si>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</si>
  <si>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</si>
  <si>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</si>
  <si>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</si>
  <si>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</si>
  <si>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</si>
  <si>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</si>
  <si>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</si>
  <si>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</si>
  <si>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</si>
  <si>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</si>
  <si>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</si>
  <si>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</si>
  <si>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</si>
  <si>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</si>
  <si>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</si>
  <si>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</si>
  <si>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</si>
  <si>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</si>
  <si>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</si>
  <si>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</si>
  <si>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</si>
  <si>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</si>
  <si>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</si>
  <si>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</si>
  <si>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</si>
  <si>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</si>
  <si>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</si>
  <si>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</si>
  <si>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</si>
  <si>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</si>
  <si>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</si>
  <si>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</si>
  <si>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</si>
  <si>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</si>
  <si>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</si>
  <si>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</si>
  <si>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</si>
  <si>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</si>
  <si>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</si>
  <si>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</si>
  <si>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</si>
  <si>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</si>
  <si>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</si>
  <si>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</si>
  <si>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</si>
  <si>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</si>
  <si>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</si>
  <si>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</si>
  <si>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</si>
  <si>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</si>
  <si>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</si>
  <si>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</si>
  <si>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</si>
  <si>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</si>
  <si>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</si>
  <si>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</si>
  <si>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</si>
  <si>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</si>
  <si>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</si>
  <si>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</si>
  <si>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</si>
  <si>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</si>
  <si>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</si>
  <si>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</si>
  <si>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</si>
  <si>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</si>
  <si>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</si>
  <si>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</si>
  <si>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</si>
  <si>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</si>
  <si>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</si>
  <si>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</si>
  <si>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</si>
  <si>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</si>
  <si>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</si>
  <si>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</si>
  <si>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</si>
  <si>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</si>
  <si>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</si>
  <si>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</si>
  <si>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</si>
  <si>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</si>
  <si>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</si>
  <si>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</si>
  <si>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</si>
  <si>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</si>
  <si>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</si>
  <si>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</si>
  <si>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</si>
  <si>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</si>
  <si>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</si>
  <si>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</si>
  <si>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</si>
  <si>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</si>
  <si>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</si>
  <si>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</si>
  <si>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</si>
  <si>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</si>
  <si>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</si>
  <si>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</si>
  <si>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</si>
  <si>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</si>
  <si>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</si>
  <si>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</si>
  <si>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</si>
  <si>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</si>
  <si>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</si>
  <si>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</si>
  <si>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</si>
  <si>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</si>
  <si>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</si>
  <si>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</si>
  <si>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</si>
  <si>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</si>
  <si>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</si>
  <si>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</si>
  <si>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</si>
  <si>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</si>
  <si>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</si>
  <si>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</si>
  <si>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</si>
  <si>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</si>
  <si>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</si>
  <si>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</si>
  <si>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</si>
  <si>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</si>
  <si>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</si>
  <si>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</si>
  <si>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</si>
  <si>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</si>
  <si>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</si>
  <si>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</si>
  <si>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</si>
  <si>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</si>
  <si>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</si>
  <si>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</si>
  <si>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</si>
  <si>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</si>
  <si>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</si>
  <si>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</si>
  <si>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</si>
  <si>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</si>
  <si>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</si>
  <si>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</si>
  <si>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</si>
  <si>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</si>
  <si>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</si>
  <si>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</si>
  <si>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</si>
  <si>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</si>
  <si>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</si>
  <si>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</si>
  <si>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</si>
  <si>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</si>
  <si>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</si>
  <si>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</si>
  <si>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</si>
  <si>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</si>
  <si>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</si>
  <si>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</si>
  <si>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</si>
  <si>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</si>
  <si>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</si>
  <si>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</si>
  <si>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</si>
  <si>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</si>
  <si>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</si>
  <si>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</si>
  <si>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</si>
  <si>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</si>
  <si>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</si>
  <si>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</si>
  <si>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</si>
  <si>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</si>
  <si>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</si>
  <si>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</si>
  <si>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</si>
  <si>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</si>
  <si>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</si>
  <si>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</si>
  <si>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</si>
  <si>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</si>
  <si>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</si>
  <si>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</si>
  <si>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</si>
  <si>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</si>
  <si>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</si>
  <si>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</si>
  <si>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</si>
  <si>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</si>
  <si>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</si>
  <si>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</si>
  <si>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</si>
  <si>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</si>
  <si>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</si>
  <si>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</si>
  <si>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</si>
  <si>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</si>
  <si>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</si>
  <si>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</si>
  <si>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</si>
  <si>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</si>
  <si>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</si>
  <si>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</si>
  <si>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</si>
  <si>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</si>
  <si>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</si>
  <si>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</si>
  <si>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</si>
  <si>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</si>
  <si>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</si>
  <si>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</si>
  <si>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</si>
  <si>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</si>
  <si>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</si>
  <si>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</si>
  <si>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</si>
  <si>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</si>
  <si>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</si>
  <si>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</si>
  <si>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</si>
  <si>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</si>
  <si>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</si>
  <si>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</si>
  <si>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</si>
  <si>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</si>
  <si>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</si>
  <si>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</si>
  <si>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</si>
  <si>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</si>
  <si>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</si>
  <si>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</si>
  <si>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</si>
  <si>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</si>
  <si>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</si>
  <si>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</si>
  <si>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</si>
  <si>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</si>
  <si>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</si>
  <si>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</si>
  <si>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</si>
  <si>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</si>
  <si>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</si>
  <si>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</si>
  <si>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</si>
  <si>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</si>
  <si>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</si>
  <si>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</si>
  <si>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</si>
  <si>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</si>
  <si>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</si>
  <si>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</si>
  <si>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</si>
  <si>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</si>
  <si>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</si>
  <si>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</si>
  <si>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</si>
  <si>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</si>
  <si>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</si>
  <si>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</si>
  <si>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</si>
  <si>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</si>
  <si>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</si>
  <si>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</si>
  <si>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</si>
  <si>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</si>
  <si>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</si>
  <si>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</si>
  <si>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</si>
  <si>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</si>
  <si>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</si>
  <si>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</si>
  <si>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</si>
  <si>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</si>
  <si>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</si>
  <si>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</si>
  <si>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</si>
  <si>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</si>
  <si>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</si>
  <si>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</si>
  <si>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</si>
  <si>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</si>
  <si>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</si>
  <si>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</si>
  <si>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</si>
  <si>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</si>
  <si>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</si>
  <si>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</si>
  <si>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</si>
  <si>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</si>
  <si>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</si>
  <si>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</si>
  <si>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</si>
  <si>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</si>
  <si>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</si>
  <si>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</si>
  <si>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</si>
  <si>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</si>
  <si>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</si>
  <si>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</si>
  <si>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</si>
  <si>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</si>
  <si>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</si>
  <si>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</si>
  <si>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</si>
  <si>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</si>
  <si>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</si>
  <si>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</si>
  <si>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</si>
  <si>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</si>
  <si>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</si>
  <si>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</si>
  <si>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</si>
  <si>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</si>
  <si>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</si>
  <si>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</si>
  <si>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</si>
  <si>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</si>
  <si>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</si>
  <si>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</si>
  <si>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</si>
  <si>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</si>
  <si>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</si>
  <si>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</si>
  <si>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</si>
  <si>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</si>
  <si>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</si>
  <si>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</si>
  <si>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</si>
  <si>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</si>
  <si>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</si>
  <si>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</si>
  <si>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</si>
  <si>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</si>
  <si>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</si>
  <si>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</si>
  <si>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</si>
  <si>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</si>
  <si>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</si>
  <si>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</si>
  <si>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</si>
  <si>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</si>
  <si>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</si>
  <si>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</si>
  <si>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</si>
  <si>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</si>
  <si>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</si>
  <si>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</si>
  <si>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</si>
  <si>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</si>
  <si>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</si>
  <si>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</si>
  <si>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</si>
  <si>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</si>
  <si>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</si>
  <si>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</si>
  <si>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</si>
  <si>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</si>
  <si>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</si>
  <si>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</si>
  <si>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</si>
  <si>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</si>
  <si>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PCM-20251127-00000504
</t>
  </si>
  <si>
    <t xml:space="preserve">2025-11-27 08:06:19
</t>
  </si>
  <si>
    <t xml:space="preserve">Restored by PG </t>
  </si>
  <si>
    <t xml:space="preserve"> PCM-20250215-00000830 </t>
  </si>
  <si>
    <t>LTE site still down and  site located in aramco area access issue need special permission</t>
  </si>
  <si>
    <t>PCM-20251127-00000574</t>
  </si>
  <si>
    <t>Sceco failure issue at area and team save Hub YLM0740&amp;JDJZ0771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</si>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</sst>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4" totalsRowShown="0" headerRowDxfId="156" dataDxfId="155" headerRowBorderDxfId="153" tableBorderDxfId="154" totalsRowBorderDxfId="152">
  <autoFilter ref="A1:CJ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1" totalsRowShown="0" headerRowDxfId="47" dataDxfId="46" headerRowBorderDxfId="44" tableBorderDxfId="45" totalsRowBorderDxfId="43">
  <autoFilter ref="A1:L3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D12" sqref="D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325.62611006944644</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45988.574535995373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45988.574535995373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45988.574535995373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45988.574535995373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45988.574535995373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45988.574535995373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45988.574535995373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45988.574535995373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45988.574535995373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45988.574535995373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45988.574535995373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45988.574535995373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45988.574535995373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45988.574535995373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45988.574535995373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45988.574535995373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45988.574535995373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45988.574535995373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45988.574535995373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45988.574535995373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45988.574535995373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45988.574535995373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45988.574535995373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45988.574535995373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45988.574535995373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45988.574535995373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45988.574535995373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45988.574535995373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45988.574535995373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45988.574535995373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45988.574535995373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45988.574535995373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45988.574535995373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45988.574535995373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45988.574535995373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45988.574535995373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45988.574535995373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45988.574535995373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45988.574535995373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11E7EC6-6595-4506-BFC7-A98F72E87A92}"/>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4"/>
  <sheetViews>
    <sheetView workbookViewId="0">
      <pane ySplit="1" topLeftCell="A2" activePane="bottomLeft" state="frozen"/>
      <selection pane="bottomLeft" activeCell="K9" sqref="K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163.57469803241111</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4.1871170138911111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8" t="s">
        <v>22825</v>
      </c>
      <c r="E5" s="99" t="s">
        <v>39021</v>
      </c>
      <c r="F5" s="100">
        <v>45988.400567129633</v>
      </c>
      <c r="G5" s="101">
        <f ca="1">IFERROR(NOW()-F5,"-")</f>
        <v>0.17396886573988013</v>
      </c>
      <c r="H5" s="146" t="s">
        <v>39108</v>
      </c>
      <c r="I5" s="18" t="str">
        <f>IFERROR(VLOOKUP(D5,DB!A:F,6,0),"")</f>
        <v>SCECO</v>
      </c>
      <c r="J5" s="18" t="str">
        <f>IFERROR(VLOOKUP(D5,DB!A:G,7,0),"")</f>
        <v>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45988.574535995373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45988.574535995373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45988.574535995373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45988.574535995373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45988.574535995373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45988.574535995373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45988.574535995373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45988.574535995373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45988.574535995373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45988.574535995373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45988.574535995373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45988.574535995373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45988.574535995373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45988.574535995373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45988.574535995373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45988.574535995373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45988.574535995373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45988.574535995373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45988.574535995373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45988.574535995373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45988.574535995373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45988.574535995373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45988.574535995373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45988.574535995373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45988.574535995373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45988.574535995373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45988.574535995373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45988.574535995373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45988.574535995373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45988.574535995373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45988.574535995373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45988.574535995373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45988.574535995373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45988.574535995373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45988.574535995373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45988.574535995373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45988.574535995373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45988.574535995373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45988.574535995373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45988.574535995373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45988.574535995373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45988.574535995373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45988.574535995373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45988.574535995373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45988.574535995373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45988.574535995373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45988.574535995373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45988.574535995373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45988.574535995373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45988.574535995373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45988.574535995373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45988.574535995373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45988.574535995373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45988.574535995373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45988.574535995373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45988.574535995373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45988.574535995373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45988.574535995373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45988.574535995373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45988.574535995373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45988.574535995373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45988.574535995373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45988.574535995373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45988.574535995373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45988.574535995373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45988.574535995373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45988.574535995373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45988.574535995373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45988.574535995373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45988.574535995373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45988.574535995373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45988.574535995373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45988.574535995373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45988.574535995373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45988.574535995373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45988.574535995373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45988.574535995373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45988.574535995373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45988.574535995373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45988.574535995373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45988.574535995373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45988.574535995373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45988.574535995373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45988.574535995373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45988.574535995373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45988.574535995373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45988.574535995373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45988.574535995373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45988.574535995373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sheetData>
  <dataValidations count="2">
    <dataValidation allowBlank="1" showInputMessage="1" showErrorMessage="1" sqref="E1" xr:uid="{4D935161-CDD3-4592-B877-3FB59C99E142}"/>
    <dataValidation type="list" allowBlank="1" showInputMessage="1" showErrorMessage="1" sqref="E3:E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45988.574535995373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45988.574535995373</v>
      </c>
      <c r="H3" s="22"/>
      <c r="I3" s="19" t="str">
        <f>IFERROR(VLOOKUP(D3,DB!A:F,6,0),"")</f>
        <v/>
      </c>
      <c r="J3" s="18" t="str">
        <f>IFERROR(VLOOKUP(D3,DB!A:G,7,0),"")</f>
        <v/>
      </c>
      <c r="K3" s="42"/>
      <c r="L3" s="23" t="str">
        <f>IFERROR(VLOOKUP(D3,DB!A:I,9,0),"")</f>
        <v/>
      </c>
    </row>
    <row r="4" spans="1:13" ht="15" customHeight="1">
      <c r="A4" s="19"/>
      <c r="B4" s="58" t="str">
        <f>IFERROR(VLOOKUP(D4,DB!A:K,11,0),"")</f>
        <v/>
      </c>
      <c r="C4" s="18"/>
      <c r="D4" s="148"/>
      <c r="E4" s="18"/>
      <c r="F4" s="20"/>
      <c r="G4" s="21">
        <f t="shared" ca="1" si="0"/>
        <v>45988.574535995373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45988.574535995373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45988.574535995373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45988.574535995373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45988.574535995373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45988.574535995373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45988.574535995373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45988.574535995373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45988.574535995373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45988.574535995373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45988.574535995373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45988.574535995373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45988.574535995373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45988.574535995373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45988.574535995373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45988.574535995373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45988.574535995373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45988.574535995373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45988.574535995373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45988.574535995373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45988.574535995373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45988.574535995373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45988.574535995373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45988.574535995373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45988.574535995373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45988.574535995373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45988.574535995373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45988.574535995373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45988.574535995373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45988.574535995373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45988.574535995373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45988.574535995373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45988.574535995373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45988.574535995373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45988.574535995373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45988.574535995373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45988.574535995373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45988.574535995373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45988.574535995373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45988.574535995373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45988.574535995373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45988.574535995373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45988.574535995373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45988.574535995373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45988.574535995373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45988.574535995373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45988.574535995373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45988.574535995373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45988.574535995373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45988.574535995373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45988.574535995373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45988.574535995373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45988.574535995373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45988.574535995373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45988.574535995373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45988.574535995373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45988.574535995373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45988.574535995373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45988.574535995373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45988.574535995373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45988.574535995373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45988.574535995373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45988.574535995373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45988.574535995373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45988.574535995373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45988.574535995373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45988.574535995373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45988.574535995373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45988.574535995373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45988.574535995373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45988.574535995373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45988.574535995373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45988.574535995373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45988.574535995373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45988.574535995373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45988.574535995373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45988.574535995373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45988.574535995373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45988.574535995373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45988.574535995373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45988.574535995373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45988.574535995373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45988.574535995373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45988.574535995373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45988.574535995373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45988.574535995373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45988.574535995373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45988.574535995373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45988.574535995373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45988.574535995373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45988.574535995373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45988.574535995373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45988.574535995373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45988.574535995373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45988.574535995373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45988.574535995373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45988.574535995373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45988.574535995373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45988.574535995373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45988.574535995373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45988.574535995373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45988.574535995373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45988.574535995373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45988.574535995373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45988.574535995373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45988.574535995373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45988.574535995373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45988.574535995373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45988.574535995373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45988.574535995373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45988.574535995373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45988.574535995373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45988.574535995373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45988.574535995373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45988.574535995373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45988.574535995373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45988.574535995373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45988.574535995373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45988.574535995373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45988.574535995373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45988.574535995373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45988.574535995373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45988.574535995373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45988.574535995373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45988.574535995373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45988.574535995373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45988.574535995373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45988.574535995373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45988.574535995373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45988.574535995373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45988.574535995373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45988.574535995373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45988.574535995373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45988.574535995373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45988.574535995373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45988.574535995373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45988.574535995373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45988.574535995373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45988.574535995373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45988.574535995373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45988.574535995373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45988.574535995373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45988.574535995373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45988.574535995373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45988.574535995373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45988.574535995373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45988.574535995373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45988.574535995373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45988.574535995373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45988.574535995373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45988.574535995373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45988.574535995373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45988.574535995373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45988.574535995373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45988.574535995373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45988.574535995373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45988.574535995373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45988.574535995373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45988.574535995373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45988.574535995373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45988.574535995373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45988.574535995373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45988.574535995373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45988.574535995373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45988.574535995373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45988.574535995373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45988.574535995373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45988.574535995373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45988.574535995373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45988.574535995373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45988.574535995373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45988.574535995373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45988.574535995373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45988.574535995373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45988.574535995373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45988.574535995373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45988.574535995373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45988.574535995373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45988.574535995373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45988.574535995373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45988.574535995373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45988.574535995373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45988.574535995373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45988.574535995373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45988.574535995373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45988.574535995373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45988.574535995373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45988.574535995373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45988.574535995373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45988.574535995373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45988.574535995373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45988.574535995373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45988.574535995373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45988.574535995373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45988.574535995373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45988.574535995373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45988.574535995373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45988.574535995373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45988.574535995373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45988.574535995373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45988.574535995373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45988.574535995373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45988.574535995373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45988.574535995373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45988.574535995373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45988.574535995373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45988.574535995373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45988.574535995373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45988.574535995373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45988.574535995373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45988.574535995373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45988.574535995373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45988.574535995373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45988.574535995373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45988.574535995373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45988.574535995373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45988.574535995373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45988.574535995373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45988.574535995373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45988.574535995373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45988.574535995373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45988.574535995373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45988.574535995373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45988.574535995373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45988.574535995373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45988.574535995373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45988.574535995373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45988.574535995373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45988.574535995373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45988.574535995373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45988.574535995373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45988.574535995373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45988.574535995373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45988.574535995373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45988.574535995373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45988.574535995373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45988.574535995373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45988.574535995373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45988.574535995373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45988.574535995373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45988.574535995373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45988.574535995373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45988.574535995373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45988.574535995373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45988.574535995373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45988.574535995373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45988.574535995373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45988.574535995373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45988.574535995373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45988.574535995373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45988.574535995373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45988.574535995373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45988.574535995373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45988.574535995373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45988.574535995373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45988.574535995373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45988.574535995373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45988.574535995373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45988.574535995373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45988.574535995373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45988.574535995373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45988.574535995373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45988.574535995373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45988.574535995373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45988.574535995373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45988.574535995373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45988.574535995373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45988.574535995373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45988.574535995373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45988.574535995373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45988.574535995373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45988.574535995373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45988.574535995373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45988.574535995373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45988.574535995373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45988.574535995373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45988.574535995373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45988.574535995373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45988.574535995373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45988.574535995373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45988.574535995373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45988.574535995373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45988.574535995373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45988.574535995373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45988.574535995373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45988.574535995373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45988.574535995373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45988.574535995373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45988.574535995373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45988.574535995373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45988.574535995373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45988.574535995373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45988.574535995373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45988.574535995373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45988.574535995373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45988.574535995373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45988.574535995373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45988.574535995373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45988.574535995373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45988.574535995373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45988.574535995373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45988.574535995373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45988.574535995373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45988.574535995373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45988.574535995373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45988.574535995373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45988.574535995373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45988.574535995373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45988.574535995373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45988.574535995373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45988.574535995373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45988.574535995373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45988.574535995373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45988.574535995373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45988.574535995373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45988.574535995373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45988.574535995373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45988.574535995373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45988.574535995373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45988.574535995373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45988.574535995373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45988.574535995373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45988.574535995373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45988.574535995373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45988.574535995373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45988.574535995373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45988.574535995373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45988.574535995373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45988.574535995373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45988.574535995373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45988.574535995373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45988.574535995373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45988.574535995373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45988.574535995373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45988.574535995373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45988.574535995373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45988.574535995373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45988.574535995373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45988.574535995373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45988.574535995373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45988.574535995373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45988.574535995373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45988.574535995373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45988.574535995373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45988.574535995373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45988.574535995373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45988.574535995373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45988.574535995373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45988.574535995373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45988.574535995373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45988.574535995373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45988.574535995373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45988.574535995373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45988.574535995373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45988.574535995373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45988.574535995373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45988.574535995373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45988.574535995373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45988.574535995373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45988.574535995373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45988.574535995373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45988.574535995373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45988.574535995373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45988.574535995373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45988.574535995373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45988.574535995373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45988.574535995373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45988.574535995373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45988.574535995373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45988.574535995373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45988.574535995373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45988.574535995373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45988.574535995373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45988.574535995373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45988.574535995373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45988.574535995373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45988.574535995373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45988.574535995373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45988.574535995373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45988.574535995373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45988.574535995373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45988.574535995373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45988.574535995373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45988.574535995373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45988.574535995373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45988.574535995373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45988.574535995373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45988.574535995373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45988.574535995373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45988.574535995373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45988.574535995373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45988.574535995373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45988.574535995373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45988.574535995373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45988.574535995373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45988.574535995373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45988.574535995373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45988.574535995373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45988.574535995373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45988.574535995373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45988.574535995373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45988.574535995373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45988.574535995373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45988.574535995373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45988.574535995373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45988.574535995373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45988.574535995373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45988.574535995373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45988.574535995373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45988.574535995373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45988.574535995373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45988.574535995373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45988.574535995373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45988.574535995373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45988.574535995373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45988.574535995373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45988.574535995373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45988.574535995373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45988.574535995373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45988.574535995373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45988.574535995373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45988.574535995373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45988.574535995373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45988.574535995373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45988.574535995373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45988.574535995373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45988.574535995373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45988.574535995373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45988.574535995373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45988.574535995373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45988.574535995373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45988.574535995373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45988.574535995373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45988.574535995373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45988.574535995373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45988.574535995373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45988.574535995373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45988.574535995373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45988.574535995373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45988.574535995373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45988.574535995373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45988.574535995373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45988.574535995373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45988.574535995373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45988.574535995373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45988.574535995373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45988.574535995373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45988.574535995373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45988.574535995373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45988.574535995373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45988.574535995373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45988.574535995373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45988.574535995373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45988.574535995373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45988.574535995373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45988.574535995373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45988.574535995373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45988.574535995373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45988.574535995373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45988.574535995373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45988.574535995373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45988.574535995373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45988.574535995373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45988.574535995373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45988.574535995373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45988.574535995373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45988.574535995373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45988.574535995373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45988.574535995373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45988.574535995373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45988.574535995373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45988.574535995373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45988.574535995373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45988.574535995373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45988.574535995373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45988.574535995373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45988.574535995373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45988.574535995373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45988.574535995373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45988.574535995373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45988.574535995373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45988.574535995373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45988.574535995373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45988.574535995373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45988.574535995373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45988.574535995373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45988.574535995373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45988.574535995373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45988.574535995373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45988.574535995373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45988.574535995373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45988.574535995373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45988.574535995373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45988.574535995373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45988.574535995373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45988.574535995373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45988.574535995373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45988.574535995373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45988.574535995373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45988.574535995373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45988.574535995373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45988.574535995373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45988.574535995373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45988.574535995373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45988.574535995373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45988.574535995373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45988.574535995373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45988.574535995373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45988.574535995373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45988.574535995373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45988.574535995373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45988.574535995373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45988.574535995373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45988.574535995373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45988.574535995373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45988.574535995373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45988.574535995373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45988.574535995373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45988.574535995373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45988.574535995373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45988.574535995373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45988.574535995373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45988.574535995373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45988.574535995373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45988.574535995373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45988.574535995373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45988.574535995373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45988.574535995373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45988.574535995373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45988.574535995373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45988.574535995373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45988.574535995373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45988.574535995373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45988.574535995373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45988.574535995373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45988.574535995373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45988.574535995373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45988.574535995373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45988.574535995373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45988.574535995373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45988.574535995373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45988.574535995373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45988.574535995373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45988.574535995373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45988.574535995373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45988.574535995373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45988.574535995373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45988.574535995373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45988.574535995373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45988.574535995373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45988.574535995373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45988.574535995373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45988.574535995373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45988.574535995373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45988.574535995373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45988.574535995373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45988.574535995373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45988.574535995373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45988.574535995373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45988.574535995373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45988.574535995373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45988.574535995373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45988.574535995373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45988.574535995373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45988.574535995373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45988.574535995373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45988.574535995373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45988.574535995373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45988.574535995373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45988.574535995373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45988.574535995373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45988.574535995373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45988.574535995373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45988.574535995373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45988.574535995373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45988.574535995373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45988.574535995373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45988.574535995373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45988.574535995373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45988.574535995373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45988.574535995373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45988.574535995373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45988.574535995373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45988.574535995373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45988.574535995373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45988.574535995373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45988.574535995373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45988.574535995373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45988.574535995373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45988.574535995373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45988.574535995373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45988.574535995373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45988.574535995373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45988.574535995373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45988.574535995373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45988.574535995373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45988.574535995373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45988.574535995373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45988.574535995373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45988.574535995373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45988.574535995373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45988.574535995373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45988.574535995373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45988.574535995373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45988.574535995373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45988.574535995373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45988.574535995373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45988.574535995373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45988.574535995373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45988.574535995373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45988.574535995373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45988.574535995373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45988.574535995373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45988.574535995373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45988.574535995373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45988.574535995373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45988.574535995373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45988.574535995373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45988.574535995373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45988.574535995373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45988.574535995373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45988.574535995373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45988.574535995373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45988.574535995373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45988.574535995373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45988.574535995373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45988.574535995373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45988.574535995373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45988.574535995373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45988.574535995373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45988.574535995373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45988.574535995373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45988.574535995373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45988.574535995373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45988.574535995373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45988.574535995373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45988.574535995373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45988.574535995373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45988.574535995373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45988.574535995373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45988.574535995373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45988.574535995373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45988.574535995373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45988.574535995373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45988.574535995373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45988.574535995373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45988.574535995373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45988.574535995373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45988.574535995373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45988.574535995373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45988.574535995373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45988.574535995373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45988.574535995373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45988.574535995373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45988.574535995373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45988.574535995373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45988.574535995373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45988.574535995373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45988.574535995373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45988.574535995373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45988.574535995373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45988.574535995373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45988.574535995373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45988.574535995373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45988.574535995373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45988.574535995373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45988.574535995373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45988.574535995373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45988.574535995373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45988.574535995373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45988.574535995373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45988.574535995373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45988.574535995373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45988.574535995373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45988.574535995373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45988.574535995373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45988.574535995373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45988.574535995373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45988.574535995373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45988.574535995373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45988.574535995373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45988.574535995373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45988.574535995373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45988.574535995373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45988.574535995373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45988.574535995373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45988.574535995373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45988.574535995373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45988.574535995373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45988.574535995373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45988.574535995373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45988.574535995373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45988.574535995373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45988.574535995373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45988.574535995373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45988.574535995373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45988.574535995373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45988.574535995373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45988.574535995373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45988.574535995373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45988.574535995373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45988.574535995373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45988.574535995373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45988.574535995373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45988.574535995373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45988.574535995373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45988.574535995373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45988.574535995373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45988.574535995373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45988.574535995373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45988.574535995373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45988.574535995373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45988.574535995373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45988.574535995373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45988.574535995373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45988.574535995373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45988.574535995373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45988.574535995373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45988.574535995373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45988.574535995373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45988.574535995373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45988.574535995373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45988.574535995373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45988.574535995373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45988.574535995373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45988.574535995373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45988.574535995373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45988.574535995373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45988.574535995373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45988.574535995373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45988.574535995373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45988.574535995373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45988.574535995373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45988.574535995373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45988.574535995373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45988.574535995373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45988.574535995373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45988.574535995373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45988.574535995373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45988.574535995373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45988.574535995373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45988.574535995373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45988.574535995373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45988.574535995373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45988.574535995373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45988.574535995373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45988.574535995373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45988.574535995373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45988.574535995373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45988.574535995373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45988.574535995373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45988.574535995373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45988.574535995373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45988.574535995373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45988.574535995373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45988.574535995373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45988.574535995373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45988.574535995373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45988.574535995373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45988.574535995373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45988.574535995373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45988.574535995373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45988.574535995373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45988.574535995373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45988.574535995373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45988.574535995373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45988.574535995373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45988.574535995373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45988.574535995373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45988.574535995373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45988.574535995373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45988.574535995373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45988.574535995373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45988.574535995373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45988.574535995373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45988.574535995373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45988.574535995373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45988.574535995373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45988.574535995373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45988.574535995373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45988.574535995373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45988.574535995373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45988.574535995373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45988.574535995373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45988.574535995373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45988.574535995373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45988.574535995373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45988.574535995373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45988.574535995373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45988.574535995373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45988.574535995373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45988.574535995373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45988.574535995373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45988.574535995373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45988.574535995373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45988.574535995373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45988.574535995373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45988.574535995373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45988.574535995373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45988.574535995373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45988.574535995373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45988.574535995373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45988.574535995373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45988.574535995373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45988.574535995373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45988.574535995373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45988.574535995373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45988.574535995373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45988.574535995373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45988.574535995373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45988.574535995373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45988.574535995373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45988.574535995373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45988.574535995373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45988.574535995373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45988.574535995373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45988.574535995373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45988.574535995373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45988.574535995373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45988.574535995373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45988.574535995373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45988.574535995373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45988.574535995373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45988.574535995373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45988.574535995373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45988.574535995373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45988.574535995373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45988.574535995373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45988.574535995373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45988.574535995373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45988.574535995373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45988.574535995373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45988.574535995373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45988.574535995373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45988.574535995373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45988.574535995373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45988.574535995373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45988.574535995373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45988.574535995373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45988.574535995373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45988.574535995373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45988.574535995373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45988.574535995373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45988.574535995373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45988.574535995373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45988.574535995373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45988.574535995373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45988.574535995373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45988.574535995373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45988.574535995373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45988.574535995373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45988.574535995373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45988.574535995373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45988.574535995373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45988.574535995373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45988.574535995373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45988.574535995373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45988.574535995373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45988.574535995373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45988.574535995373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45988.574535995373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45988.574535995373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45988.574535995373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45988.574535995373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45988.574535995373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45988.574535995373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45988.574535995373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45988.574535995373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45988.574535995373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45988.574535995373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45988.574535995373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45988.574535995373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45988.574535995373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45988.574535995373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45988.574535995373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45988.574535995373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45988.574535995373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45988.574535995373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45988.574535995373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45988.574535995373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45988.574535995373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45988.574535995373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45988.574535995373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45988.574535995373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45988.574535995373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45988.574535995373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45988.574535995373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45988.574535995373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45988.574535995373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45988.574535995373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45988.574535995373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45988.574535995373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45988.574535995373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45988.574535995373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45988.574535995373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45988.574535995373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45988.574535995373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45988.574535995373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45988.574535995373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45988.574535995373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45988.574535995373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45988.574535995373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45988.574535995373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45988.574535995373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45988.574535995373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45988.574535995373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45988.574535995373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45988.574535995373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45988.574535995373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45988.574535995373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45988.574535995373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45988.574535995373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45988.574535995373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45988.574535995373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45988.574535995373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45988.574535995373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45988.574535995373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45988.574535995373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45988.574535995373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45988.574535995373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45988.574535995373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45988.574535995373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45988.574535995373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45988.574535995373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45988.574535995373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45988.574535995373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45988.574535995373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45988.574535995373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45988.574535995373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45988.574535995373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45988.574535995373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45988.574535995373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45988.574535995373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45988.574535995373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45988.574535995373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45988.574535995373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45988.574535995373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45988.574535995373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45988.574535995373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45988.574535995373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45988.574535995373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45988.574535995373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45988.574535995373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45988.574535995373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45988.574535995373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45988.574535995373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45988.574535995373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45988.574535995373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45988.574535995373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45988.574535995373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45988.574535995373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285.09381840277638</v>
      </c>
      <c r="H2" s="92">
        <v>45703.474768518521</v>
      </c>
      <c r="I2" s="92" t="str">
        <f>IFERROR(VLOOKUP(D2,DB!A:F,6,0),"")</f>
        <v>SCECO</v>
      </c>
      <c r="J2" s="92" t="str">
        <f>IFERROR(VLOOKUP(D2,DB!A:G,7,0),"")</f>
        <v>Dead</v>
      </c>
      <c r="K2" s="94" t="s">
        <v>39111</v>
      </c>
      <c r="L2" s="88" t="str">
        <f>IFERROR(VLOOKUP(D2,DB!A:I,9,0),"")</f>
        <v>Latis</v>
      </c>
    </row>
    <row r="3" spans="1:16" ht="15" customHeight="1">
      <c r="A3" s="110" t="s">
        <v>39112</v>
      </c>
      <c r="B3" s="110" t="str">
        <f>IFERROR(VLOOKUP(D3,DB!A:K,11,0),"")</f>
        <v>R4</v>
      </c>
      <c r="C3" s="90">
        <v>1</v>
      </c>
      <c r="D3" s="88" t="s">
        <v>37030</v>
      </c>
      <c r="E3" s="91" t="s">
        <v>39021</v>
      </c>
      <c r="F3" s="92">
        <v>45988.369444444441</v>
      </c>
      <c r="G3" s="93">
        <f t="shared" ref="G3:G19" ca="1" si="0">IFERROR(NOW()-F3,"")</f>
        <v>0.20509155093168374</v>
      </c>
      <c r="H3" s="92">
        <v>45988.351921296293</v>
      </c>
      <c r="I3" s="92" t="str">
        <f>IFERROR(VLOOKUP(D3,DB!A:F,6,0),"")</f>
        <v>SCECO</v>
      </c>
      <c r="J3" s="92" t="str">
        <f>IFERROR(VLOOKUP(D3,DB!A:G,7,0),"")</f>
        <v>Dead</v>
      </c>
      <c r="K3" s="94" t="s">
        <v>39113</v>
      </c>
      <c r="L3" s="88" t="str">
        <f>IFERROR(VLOOKUP(D3,DB!A:I,9,0),"")</f>
        <v>Latis</v>
      </c>
    </row>
    <row r="4" spans="1:16" ht="15" customHeight="1">
      <c r="A4" s="110"/>
      <c r="B4" s="110" t="str">
        <f>IFERROR(VLOOKUP(D4,DB!A:K,11,0),"")</f>
        <v/>
      </c>
      <c r="C4" s="90"/>
      <c r="D4" s="88"/>
      <c r="E4" s="91"/>
      <c r="F4" s="92"/>
      <c r="G4" s="93">
        <f t="shared" ca="1" si="0"/>
        <v>45988.574535995373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45988.574535995373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45988.574535995373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45988.574535995373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45988.574535995373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45988.574535995373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45988.574535995373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45988.574535995373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149"/>
      <c r="E12" s="91"/>
      <c r="F12" s="92"/>
      <c r="G12" s="93">
        <f t="shared" ca="1" si="0"/>
        <v>45988.574535995373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45988.574535995373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45988.574535995373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45988.574535995373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45988.574535995373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45988.574535995373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45988.574535995373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45988.574535995373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ref="G20:G83" ca="1" si="1">IFERROR(NOW()-F20,"")</f>
        <v>45988.574535995373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45988.574535995373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45988.574535995373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45988.574535995373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45988.574535995373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45988.574535995373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45988.574535995373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45988.574535995373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45988.574535995373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45988.574535995373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45988.574535995373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45988.574535995373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45988.574535995373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45988.574535995373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45988.574535995373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45988.574535995373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45988.574535995373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45988.574535995373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45988.574535995373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45988.574535995373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45988.574535995373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45988.574535995373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45988.574535995373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45988.574535995373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45988.574535995373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45988.574535995373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45988.574535995373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45988.574535995373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45988.574535995373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45988.574535995373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45988.574535995373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45988.574535995373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45988.574535995373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45988.574535995373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45988.574535995373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45988.574535995373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45988.574535995373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45988.574535995373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45988.574535995373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45988.574535995373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45988.574535995373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45988.574535995373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45988.574535995373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45988.574535995373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45988.574535995373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45988.574535995373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45988.574535995373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45988.574535995373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45988.574535995373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45988.574535995373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45988.574535995373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45988.574535995373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45988.574535995373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45988.574535995373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45988.574535995373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45988.574535995373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45988.574535995373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45988.574535995373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45988.574535995373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45988.574535995373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45988.574535995373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45988.574535995373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45988.574535995373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45988.574535995373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ref="G84:G147" ca="1" si="2">IFERROR(NOW()-F84,"")</f>
        <v>45988.574535995373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45988.574535995373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45988.574535995373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45988.574535995373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45988.574535995373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45988.574535995373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45988.574535995373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45988.574535995373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45988.574535995373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45988.574535995373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45988.574535995373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45988.574535995373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45988.574535995373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45988.574535995373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45988.574535995373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45988.574535995373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45988.574535995373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45988.574535995373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45988.574535995373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45988.574535995373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45988.574535995373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45988.574535995373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45988.574535995373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45988.574535995373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45988.574535995373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45988.574535995373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45988.574535995373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45988.574535995373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45988.574535995373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45988.574535995373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45988.574535995373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45988.574535995373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45988.574535995373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45988.574535995373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45988.574535995373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45988.574535995373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45988.574535995373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45988.574535995373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45988.574535995373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45988.574535995373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45988.574535995373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45988.574535995373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45988.574535995373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45988.574535995373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45988.574535995373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45988.574535995373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45988.574535995373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45988.574535995373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45988.574535995373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45988.574535995373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45988.574535995373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45988.574535995373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45988.574535995373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45988.574535995373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45988.574535995373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45988.574535995373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45988.574535995373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45988.574535995373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45988.574535995373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45988.574535995373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45988.574535995373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45988.574535995373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45988.574535995373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45988.574535995373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ref="G148:G211" ca="1" si="3">IFERROR(NOW()-F148,"")</f>
        <v>45988.574535995373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45988.574535995373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45988.574535995373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45988.574535995373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45988.574535995373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45988.574535995373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45988.574535995373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45988.574535995373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45988.574535995373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45988.574535995373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45988.574535995373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45988.574535995373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45988.574535995373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45988.574535995373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45988.574535995373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45988.574535995373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45988.574535995373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45988.574535995373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45988.574535995373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45988.574535995373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45988.574535995373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45988.574535995373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45988.574535995373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45988.574535995373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45988.574535995373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45988.574535995373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45988.574535995373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45988.574535995373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45988.574535995373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45988.574535995373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45988.574535995373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45988.574535995373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45988.574535995373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45988.574535995373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45988.574535995373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45988.574535995373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45988.574535995373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45988.574535995373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45988.574535995373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45988.574535995373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45988.574535995373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45988.574535995373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45988.574535995373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45988.574535995373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45988.574535995373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45988.574535995373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45988.574535995373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45988.574535995373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45988.574535995373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45988.574535995373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45988.574535995373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45988.574535995373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45988.574535995373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45988.574535995373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45988.574535995373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45988.574535995373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45988.574535995373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45988.574535995373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45988.574535995373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45988.574535995373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45988.574535995373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45988.574535995373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45988.574535995373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45988.574535995373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ref="G212:G275" ca="1" si="4">IFERROR(NOW()-F212,"")</f>
        <v>45988.574535995373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45988.574535995373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45988.574535995373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45988.574535995373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45988.574535995373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45988.574535995373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45988.574535995373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45988.574535995373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45988.574535995373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45988.574535995373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45988.574535995373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45988.574535995373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45988.574535995373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45988.574535995373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45988.574535995373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45988.574535995373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45988.574535995373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45988.574535995373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45988.574535995373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45988.574535995373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45988.574535995373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45988.574535995373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45988.574535995373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45988.574535995373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45988.574535995373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45988.574535995373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45988.574535995373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45988.574535995373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45988.574535995373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45988.574535995373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45988.574535995373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45988.574535995373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45988.574535995373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45988.574535995373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45988.574535995373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45988.574535995373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45988.574535995373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45988.574535995373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45988.574535995373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45988.574535995373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45988.574535995373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45988.574535995373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45988.574535995373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45988.574535995373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45988.574535995373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45988.574535995373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45988.574535995373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45988.574535995373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45988.574535995373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45988.574535995373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45988.574535995373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45988.574535995373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45988.574535995373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45988.574535995373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45988.574535995373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45988.574535995373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45988.574535995373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45988.574535995373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45988.574535995373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45988.574535995373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45988.574535995373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45988.574535995373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45988.574535995373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45988.574535995373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ref="G276:G321" ca="1" si="5">IFERROR(NOW()-F276,"")</f>
        <v>45988.574535995373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45988.574535995373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45988.574535995373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45988.574535995373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45988.574535995373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45988.574535995373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45988.574535995373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45988.574535995373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45988.574535995373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45988.574535995373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45988.574535995373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45988.574535995373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45988.574535995373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45988.574535995373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45988.574535995373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45988.574535995373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45988.574535995373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45988.574535995373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45988.574535995373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45988.574535995373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45988.574535995373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45988.574535995373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45988.574535995373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45988.574535995373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45988.574535995373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45988.574535995373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45988.574535995373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45988.574535995373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45988.574535995373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45988.574535995373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45988.574535995373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45988.574535995373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45988.574535995373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45988.574535995373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45988.574535995373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45988.574535995373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45988.574535995373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45988.574535995373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45988.574535995373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45988.574535995373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45988.574535995373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45988.574535995373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45988.574535995373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45988.574535995373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45988.574535995373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45988.574535995373</v>
      </c>
      <c r="H321" s="92"/>
      <c r="I321" s="110" t="str">
        <f>IFERROR(VLOOKUP(D321,DB!A:F,6,0),"")</f>
        <v/>
      </c>
      <c r="J321" s="110" t="str">
        <f>IFERROR(VLOOKUP(D321,DB!A:G,7,0),"")</f>
        <v/>
      </c>
      <c r="K321" s="94"/>
      <c r="L321" s="88" t="str">
        <f>IFERROR(VLOOKUP(D321,DB!A:I,9,0),"")</f>
        <v/>
      </c>
    </row>
  </sheetData>
  <dataValidations count="2">
    <dataValidation allowBlank="1" showInputMessage="1" showErrorMessage="1" sqref="E1" xr:uid="{A4F81451-56CC-4543-9497-104C4E44EE4B}"/>
    <dataValidation type="list" allowBlank="1" showInputMessage="1" showErrorMessage="1" sqref="E2:E3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96.74247581018426</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39100</v>
      </c>
      <c r="F3" s="38">
        <v>45926.188877314817</v>
      </c>
      <c r="G3" s="105">
        <f t="shared" ref="G3" ca="1" si="0">IFERROR(NOW()-F3,"")</f>
        <v>62.385658680555935</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39100</v>
      </c>
      <c r="F4" s="107">
        <v>45948.661111111112</v>
      </c>
      <c r="G4" s="108">
        <f t="shared" ref="G4" ca="1" si="1">IFERROR(NOW()-F4,"")</f>
        <v>39.913424884260166</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7.2012373842590023</v>
      </c>
      <c r="H5" s="119">
        <v>45981.360798611109</v>
      </c>
      <c r="I5" s="106" t="str">
        <f>IFERROR(VLOOKUP(D5,DB!A:F,6,0),"")</f>
        <v>SCECO</v>
      </c>
      <c r="J5" s="106" t="str">
        <f>IFERROR(VLOOKUP(D5,DB!A:G,7,0),"")</f>
        <v>Dead</v>
      </c>
      <c r="K5" s="106" t="s">
        <v>39121</v>
      </c>
      <c r="L5" s="106" t="str">
        <f>IFERROR(VLOOKUP(D5,DB!A:I,9,0),"")</f>
        <v>Latis</v>
      </c>
    </row>
    <row r="6" spans="1:13">
      <c r="A6" s="37"/>
      <c r="B6" s="37" t="str">
        <f>IFERROR(VLOOKUP(D6,DB!A:K,11,0),"")</f>
        <v/>
      </c>
      <c r="C6" s="37"/>
      <c r="D6" s="37"/>
      <c r="E6" s="37"/>
      <c r="F6" s="38"/>
      <c r="G6" s="144">
        <f t="shared" ref="G6:G24" ca="1" si="2">IFERROR(NOW()-F6,"")</f>
        <v>45988.574535995373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45988.574535995373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45988.574535995373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45988.574535995373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45988.574535995373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45988.574535995373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45988.574535995373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45988.574535995373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45988.574535995373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45988.574535995373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45988.574535995373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45988.574535995373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45988.574535995373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45988.574535995373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45988.574535995373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45988.574535995373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45988.574535995373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45988.574535995373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45988.574535995373</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7"/>
      <c r="G2" s="72"/>
      <c r="H2" s="147"/>
      <c r="I2" s="124"/>
      <c r="J2" s="124"/>
      <c r="K2" s="103"/>
      <c r="L2" s="128"/>
    </row>
    <row r="3" spans="1:16382" ht="31.5" customHeight="1">
      <c r="A3" s="123"/>
      <c r="B3" s="124" t="str">
        <f>IFERROR(VLOOKUP(D3,DB!A:K,11,0),"")</f>
        <v/>
      </c>
      <c r="C3" s="125"/>
      <c r="D3" s="124"/>
      <c r="E3" s="106"/>
      <c r="F3"/>
      <c r="G3" s="72">
        <f ca="1">IFERROR(NOW()-F3,"-")</f>
        <v>45988.574535995373</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45988.574535995373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45988.574535995373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45988.574535995373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45988.574535995373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45988.574535995373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45988.574535995373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45988.574535995373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45988.574535995373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45988.574535995373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45988.574535995373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45988.574535995373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45988.574535995373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45988.574535995373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45988.574535995373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45988.574535995373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45988.574535995373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45988.574535995373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45988.574535995373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45988.574535995373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45988.574535995373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45988.574535995373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45988.574535995373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45988.574535995373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45988.574535995373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45988.574535995373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45988.574535995373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45988.574535995373</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2025-11-27T10:49:16Z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