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45" documentId="120_S{2AC9BD13-BADA-5192-A53E-5A8FF88502F6}" xr6:coauthVersionLast="47" xr6:coauthVersionMax="47" xr10:uidLastSave="{442F790F-055D-4530-A837-F16325EB2E4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<sst xmlns="http://schemas.openxmlformats.org/spreadsheetml/2006/main" count="181593" uniqueCount="39211">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</sst>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332.03901585648418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0.13187465278315358</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45994.98744178241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45994.98744178241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45994.98744178241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45994.98744178241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45994.98744178241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45994.98744178241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45994.98744178241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45994.98744178241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45994.98744178241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45994.98744178241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45994.98744178241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45994.98744178241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45994.98744178241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45994.98744178241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45994.98744178241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45994.98744178241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45994.98744178241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45994.98744178241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45994.98744178241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45994.98744178241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45994.98744178241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45994.98744178241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45994.98744178241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45994.98744178241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45994.98744178241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45994.98744178241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45994.98744178241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45994.98744178241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45994.98744178241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45994.98744178241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45994.98744178241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45994.98744178241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45994.98744178241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45994.98744178241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45994.98744178241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45994.98744178241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45994.98744178241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45994.98744178241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45994.98744178241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45994.98744178241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45994.98744178241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45994.98744178241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45994.98744178241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45994.98744178241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45994.98744178241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45994.98744178241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45994.98744178241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45994.98744178241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45994.98744178241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45994.98744178241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45994.98744178241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45994.98744178241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45994.98744178241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45994.98744178241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45994.98744178241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45994.98744178241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45994.98744178241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45994.98744178241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45994.98744178241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45994.98744178241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45994.98744178241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45994.98744178241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45994.98744178241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45994.98744178241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45994.98744178241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45994.98744178241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45994.98744178241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45994.98744178241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45994.98744178241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45994.98744178241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45994.98744178241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45994.98744178241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45994.98744178241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45994.98744178241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45994.98744178241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45994.98744178241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45994.98744178241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45994.98744178241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45994.98744178241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45994.98744178241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45994.98744178241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45994.98744178241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45994.98744178241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45994.98744178241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45994.98744178241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45994.98744178241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45994.98744178241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45994.98744178241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45994.98744178241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45994.98744178241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45994.98744178241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45994.98744178241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45994.98744178241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45994.98744178241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45994.98744178241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45994.98744178241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45994.98744178241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45994.98744178241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45994.98744178241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45994.98744178241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45994.98744178241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45994.98744178241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45994.98744178241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45994.98744178241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45994.98744178241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45994.98744178241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45994.98744178241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45994.98744178241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45994.98744178241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45994.98744178241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45994.98744178241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45994.98744178241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45994.98744178241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45994.98744178241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45994.98744178241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45994.98744178241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45994.98744178241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45994.98744178241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45994.98744178241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45994.98744178241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45994.98744178241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45994.98744178241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45994.98744178241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45994.98744178241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45994.98744178241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45994.98744178241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45994.98744178241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45994.98744178241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45994.98744178241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45994.98744178241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45994.98744178241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45994.98744178241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45994.98744178241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45994.98744178241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45994.98744178241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45994.98744178241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45994.98744178241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45994.98744178241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45994.98744178241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45994.98744178241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45994.98744178241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45994.98744178241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45994.98744178241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45994.98744178241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45994.98744178241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45994.98744178241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45994.98744178241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45994.98744178241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45994.98744178241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45994.98744178241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45994.98744178241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45994.98744178241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45994.98744178241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45994.98744178241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45994.98744178241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45994.98744178241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45994.98744178241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45994.98744178241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45994.98744178241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45994.98744178241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45994.98744178241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45994.98744178241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45994.98744178241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45994.98744178241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45994.98744178241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45994.98744178241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45994.98744178241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45994.98744178241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45994.98744178241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45994.98744178241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45994.98744178241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45994.98744178241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45994.98744178241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45994.98744178241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45994.98744178241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45994.98744178241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45994.98744178241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45994.98744178241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45994.98744178241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45994.98744178241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45994.98744178241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45994.98744178241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45994.98744178241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45994.98744178241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45994.98744178241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45994.98744178241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45994.98744178241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45994.98744178241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45994.98744178241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45994.98744178241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45994.98744178241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45994.98744178241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45994.98744178241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45994.98744178241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45994.98744178241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45994.98744178241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45994.98744178241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45994.98744178241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45994.98744178241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45994.98744178241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45994.98744178241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45994.98744178241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45994.98744178241</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44587B1C-730A-4126-AC69-D20FC6BB0447}"/>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169.98760381944885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10.600022800928855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45994.98744178241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45994.98744178241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45994.98744178241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45994.98744178241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45994.98744178241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45994.98744178241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45994.98744178241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45994.98744178241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45994.98744178241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45994.98744178241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45994.98744178241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45994.98744178241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45994.98744178241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45994.98744178241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45994.98744178241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45994.98744178241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45994.98744178241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45994.98744178241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45994.98744178241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45994.98744178241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45994.98744178241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45994.98744178241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45994.98744178241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45994.98744178241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45994.98744178241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45994.98744178241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45994.98744178241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45994.98744178241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45994.98744178241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45994.98744178241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45994.98744178241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45994.98744178241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45994.98744178241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45994.98744178241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45994.98744178241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45994.98744178241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45994.98744178241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45994.98744178241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45994.98744178241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45994.98744178241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45994.98744178241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45994.98744178241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45994.98744178241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45994.98744178241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45994.98744178241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45994.98744178241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45994.98744178241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45994.98744178241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45994.98744178241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45994.98744178241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45994.98744178241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45994.98744178241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45994.98744178241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45994.98744178241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45994.98744178241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45994.98744178241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45994.98744178241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45994.98744178241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45994.98744178241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45994.98744178241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45994.98744178241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45994.98744178241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45994.98744178241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45994.98744178241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45994.98744178241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45994.98744178241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45994.98744178241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45994.98744178241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45994.98744178241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45994.98744178241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45994.98744178241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45994.98744178241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45994.98744178241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45994.98744178241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45994.98744178241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45994.98744178241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45994.98744178241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45994.98744178241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45994.98744178241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45994.98744178241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45994.98744178241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45994.98744178241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45994.98744178241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45994.98744178241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45994.98744178241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45994.98744178241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45994.98744178241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45994.98744178241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45994.98744178241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45994.98744178241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45994.98744178241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45994.98744178241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45994.98744178241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45994.98744178241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45994.98744178241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45994.98744178241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45994.98744178241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45994.98744178241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45994.98744178241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45994.98744178241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45994.98744178241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45994.98744178241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45994.98744178241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45994.98744178241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45994.98744178241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45994.98744178241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45994.98744178241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45994.98744178241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45994.98744178241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45994.98744178241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45994.98744178241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45994.98744178241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45994.98744178241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45994.98744178241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45994.98744178241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45994.98744178241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45994.98744178241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45994.98744178241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45994.98744178241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45994.98744178241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45994.98744178241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45994.98744178241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45994.98744178241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45994.98744178241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45994.98744178241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45994.98744178241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45994.98744178241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45994.98744178241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45994.98744178241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45994.98744178241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45994.98744178241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45994.98744178241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45994.98744178241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45994.98744178241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45994.98744178241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45994.98744178241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45994.98744178241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45994.98744178241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45994.98744178241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45994.98744178241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45994.98744178241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45994.98744178241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45994.98744178241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45994.98744178241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45994.98744178241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45994.98744178241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45994.98744178241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45994.98744178241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45994.98744178241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45994.98744178241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45994.98744178241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45994.98744178241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45994.98744178241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45994.98744178241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45994.98744178241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45994.98744178241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45994.98744178241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45994.98744178241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45994.98744178241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45994.98744178241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45994.98744178241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45994.98744178241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45994.98744178241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45994.98744178241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45994.98744178241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45994.98744178241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45994.98744178241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45994.98744178241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45994.98744178241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45994.98744178241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45994.98744178241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45994.98744178241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45994.98744178241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45994.98744178241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45994.98744178241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45994.98744178241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45994.98744178241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45994.98744178241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45994.98744178241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45994.98744178241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45994.98744178241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45994.98744178241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45994.98744178241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45994.98744178241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45994.98744178241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45994.98744178241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45994.98744178241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45994.98744178241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45994.98744178241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45994.98744178241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45994.98744178241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45994.98744178241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45994.98744178241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45994.98744178241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45994.98744178241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45994.98744178241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45994.98744178241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45994.98744178241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45994.98744178241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45994.98744178241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45994.98744178241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45994.98744178241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45994.98744178241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45994.98744178241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45994.98744178241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45994.98744178241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45994.98744178241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45994.98744178241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45994.98744178241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45994.98744178241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45994.98744178241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45994.98744178241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45994.98744178241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45994.98744178241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45994.98744178241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45994.98744178241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45994.98744178241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45994.98744178241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45994.98744178241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45994.98744178241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45994.98744178241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45994.98744178241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45994.98744178241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45994.98744178241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45994.98744178241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45994.98744178241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45994.98744178241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45994.98744178241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45994.98744178241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45994.98744178241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45994.98744178241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45994.98744178241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45994.98744178241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45994.98744178241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45994.98744178241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45994.98744178241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45994.98744178241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45994.98744178241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45994.98744178241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45994.98744178241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45994.98744178241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45994.98744178241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45994.98744178241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45994.98744178241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45994.98744178241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45994.98744178241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45994.98744178241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45994.98744178241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45994.98744178241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45994.98744178241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45994.98744178241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45994.98744178241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45994.98744178241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45994.98744178241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45994.98744178241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45994.98744178241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45994.98744178241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45994.98744178241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45994.98744178241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45994.98744178241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45994.98744178241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45994.98744178241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45994.98744178241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45994.98744178241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45994.98744178241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45994.98744178241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45994.98744178241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45994.98744178241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45994.98744178241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45994.98744178241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45994.98744178241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45994.98744178241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45994.98744178241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45994.98744178241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45994.98744178241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45994.98744178241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45994.98744178241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45994.98744178241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45994.98744178241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45994.98744178241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45994.98744178241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45994.98744178241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45994.98744178241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45994.98744178241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45994.98744178241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45994.98744178241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45994.98744178241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45994.98744178241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45994.98744178241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45994.98744178241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45994.98744178241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45994.98744178241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45994.98744178241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45994.98744178241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45994.98744178241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45994.98744178241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45994.98744178241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45994.98744178241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45994.98744178241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45994.98744178241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45994.98744178241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45994.98744178241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45994.98744178241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45994.98744178241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45994.98744178241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45994.98744178241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45994.98744178241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45994.98744178241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45994.98744178241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45994.98744178241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45994.98744178241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45994.98744178241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45994.98744178241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45994.98744178241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45994.98744178241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45994.98744178241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45994.98744178241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45994.98744178241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45994.98744178241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45994.98744178241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45994.98744178241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45994.98744178241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45994.98744178241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45994.98744178241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45994.98744178241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45994.98744178241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45994.98744178241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45994.98744178241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45994.98744178241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45994.98744178241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45994.98744178241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45994.98744178241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45994.98744178241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45994.98744178241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45994.98744178241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45994.98744178241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45994.98744178241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45994.98744178241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45994.98744178241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45994.98744178241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45994.98744178241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45994.98744178241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45994.98744178241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45994.98744178241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45994.98744178241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45994.98744178241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45994.98744178241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45994.98744178241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45994.98744178241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45994.98744178241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45994.98744178241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45994.98744178241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45994.98744178241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45994.98744178241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45994.98744178241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45994.98744178241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45994.98744178241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45994.98744178241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45994.98744178241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45994.98744178241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45994.98744178241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45994.98744178241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45994.98744178241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45994.98744178241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45994.98744178241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45994.98744178241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45994.98744178241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45994.98744178241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45994.98744178241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45994.98744178241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45994.98744178241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45994.98744178241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45994.98744178241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45994.98744178241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45994.98744178241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45994.98744178241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45994.98744178241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45994.98744178241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45994.98744178241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45994.98744178241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45994.98744178241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45994.98744178241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45994.98744178241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45994.98744178241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45994.98744178241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45994.98744178241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45994.98744178241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45994.98744178241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45994.98744178241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45994.98744178241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45994.98744178241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45994.98744178241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45994.98744178241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45994.98744178241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45994.98744178241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45994.98744178241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45994.98744178241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45994.98744178241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45994.98744178241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45994.98744178241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45994.98744178241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45994.98744178241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45994.98744178241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45994.98744178241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45994.98744178241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45994.98744178241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45994.98744178241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45994.98744178241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45994.98744178241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45994.98744178241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45994.98744178241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45994.98744178241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45994.98744178241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45994.98744178241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45994.98744178241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45994.98744178241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45994.98744178241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45994.98744178241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45994.98744178241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45994.98744178241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45994.98744178241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45994.98744178241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45994.98744178241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45994.98744178241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45994.98744178241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45994.98744178241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45994.98744178241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45994.98744178241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45994.98744178241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45994.98744178241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45994.98744178241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45994.98744178241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45994.98744178241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45994.98744178241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45994.98744178241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45994.98744178241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45994.98744178241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45994.98744178241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45994.98744178241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45994.98744178241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45994.98744178241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45994.98744178241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45994.98744178241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45994.98744178241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45994.98744178241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45994.98744178241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45994.98744178241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45994.98744178241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45994.98744178241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45994.98744178241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45994.98744178241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45994.98744178241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45994.98744178241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45994.98744178241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45994.98744178241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45994.98744178241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45994.98744178241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45994.98744178241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45994.98744178241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45994.98744178241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45994.98744178241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45994.98744178241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45994.98744178241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45994.98744178241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45994.98744178241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45994.98744178241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45994.98744178241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45994.98744178241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45994.98744178241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45994.98744178241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45994.98744178241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45994.98744178241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45994.98744178241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45994.98744178241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45994.98744178241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45994.98744178241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45994.98744178241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45994.98744178241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45994.98744178241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45994.98744178241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45994.98744178241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45994.98744178241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45994.98744178241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45994.98744178241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45994.98744178241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45994.98744178241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45994.98744178241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45994.98744178241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45994.98744178241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45994.98744178241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45994.98744178241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45994.98744178241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45994.98744178241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45994.98744178241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45994.98744178241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45994.98744178241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45994.98744178241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45994.98744178241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45994.98744178241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45994.98744178241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45994.98744178241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45994.98744178241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45994.98744178241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45994.98744178241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45994.98744178241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45994.98744178241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45994.98744178241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45994.98744178241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45994.98744178241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45994.98744178241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45994.98744178241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45994.98744178241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45994.98744178241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45994.98744178241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45994.98744178241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45994.98744178241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45994.98744178241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45994.98744178241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45994.98744178241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45994.98744178241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45994.98744178241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45994.98744178241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45994.98744178241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45994.98744178241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45994.98744178241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45994.98744178241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45994.98744178241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45994.98744178241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45994.98744178241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45994.98744178241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45994.98744178241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45994.98744178241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45994.98744178241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45994.98744178241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45994.98744178241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45994.98744178241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45994.98744178241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45994.98744178241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45994.98744178241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45994.98744178241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45994.98744178241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45994.98744178241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45994.98744178241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45994.98744178241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45994.98744178241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45994.98744178241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45994.98744178241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45994.98744178241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45994.98744178241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45994.98744178241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45994.98744178241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45994.98744178241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45994.98744178241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45994.98744178241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45994.98744178241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45994.98744178241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45994.98744178241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45994.98744178241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45994.98744178241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45994.98744178241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45994.98744178241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45994.98744178241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45994.98744178241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45994.98744178241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45994.98744178241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45994.98744178241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45994.98744178241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45994.98744178241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45994.98744178241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45994.98744178241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45994.98744178241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45994.98744178241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45994.98744178241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45994.98744178241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45994.98744178241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45994.98744178241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45994.98744178241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45994.98744178241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45994.98744178241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45994.98744178241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45994.98744178241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45994.98744178241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45994.98744178241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45994.98744178241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45994.98744178241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45994.98744178241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45994.98744178241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45994.98744178241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45994.98744178241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45994.98744178241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45994.98744178241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45994.98744178241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45994.98744178241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45994.98744178241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45994.98744178241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45994.98744178241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45994.98744178241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45994.98744178241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45994.98744178241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45994.98744178241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45994.98744178241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45994.98744178241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45994.98744178241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45994.98744178241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45994.98744178241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45994.98744178241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45994.98744178241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45994.98744178241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45994.98744178241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45994.98744178241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45994.98744178241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45994.98744178241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45994.98744178241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45994.98744178241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45994.98744178241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45994.98744178241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45994.98744178241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45994.98744178241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45994.98744178241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45994.98744178241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45994.98744178241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45994.98744178241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45994.98744178241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45994.98744178241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45994.98744178241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45994.98744178241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45994.98744178241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45994.98744178241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45994.98744178241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45994.98744178241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45994.98744178241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45994.98744178241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45994.98744178241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45994.98744178241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45994.98744178241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45994.98744178241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45994.98744178241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45994.98744178241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45994.98744178241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45994.98744178241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45994.98744178241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45994.98744178241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45994.98744178241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45994.98744178241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45994.98744178241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45994.98744178241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45994.98744178241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45994.98744178241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45994.98744178241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45994.98744178241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45994.98744178241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45994.98744178241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45994.98744178241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45994.98744178241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45994.98744178241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45994.98744178241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45994.98744178241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45994.98744178241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45994.98744178241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45994.98744178241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45994.98744178241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45994.98744178241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45994.98744178241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45994.98744178241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45994.98744178241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45994.98744178241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45994.98744178241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45994.98744178241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45994.98744178241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45994.98744178241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45994.98744178241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45994.98744178241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45994.98744178241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45994.98744178241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45994.98744178241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45994.98744178241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45994.98744178241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45994.98744178241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45994.98744178241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45994.98744178241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45994.98744178241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45994.98744178241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45994.98744178241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45994.98744178241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45994.98744178241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45994.98744178241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45994.98744178241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45994.98744178241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45994.98744178241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45994.98744178241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45994.98744178241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45994.98744178241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45994.98744178241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45994.98744178241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45994.98744178241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45994.98744178241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45994.98744178241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45994.98744178241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45994.98744178241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45994.98744178241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45994.98744178241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45994.98744178241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45994.98744178241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45994.98744178241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45994.98744178241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45994.98744178241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45994.98744178241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45994.98744178241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45994.98744178241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45994.98744178241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45994.98744178241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45994.98744178241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45994.98744178241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45994.98744178241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45994.98744178241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45994.98744178241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45994.98744178241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45994.98744178241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45994.98744178241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45994.98744178241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45994.98744178241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45994.98744178241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45994.98744178241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45994.98744178241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45994.98744178241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45994.98744178241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45994.98744178241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45994.98744178241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45994.98744178241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45994.98744178241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45994.98744178241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45994.98744178241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45994.98744178241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45994.98744178241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45994.98744178241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45994.98744178241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45994.98744178241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45994.98744178241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45994.98744178241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45994.98744178241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45994.98744178241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45994.98744178241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45994.98744178241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45994.98744178241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45994.98744178241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45994.98744178241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45994.98744178241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45994.98744178241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45994.98744178241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45994.98744178241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45994.98744178241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45994.98744178241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45994.98744178241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45994.98744178241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45994.98744178241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45994.98744178241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45994.98744178241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45994.98744178241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45994.98744178241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45994.98744178241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45994.98744178241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45994.98744178241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45994.98744178241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45994.98744178241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45994.98744178241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45994.98744178241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45994.98744178241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45994.98744178241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45994.98744178241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45994.98744178241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45994.98744178241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45994.98744178241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45994.98744178241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45994.98744178241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45994.98744178241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45994.98744178241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45994.98744178241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45994.98744178241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45994.98744178241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45994.98744178241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45994.98744178241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45994.98744178241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45994.98744178241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45994.98744178241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45994.98744178241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45994.98744178241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45994.98744178241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45994.98744178241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45994.98744178241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45994.98744178241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45994.98744178241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45994.98744178241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45994.98744178241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45994.98744178241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45994.98744178241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45994.98744178241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45994.98744178241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45994.98744178241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45994.98744178241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45994.98744178241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45994.98744178241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45994.98744178241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45994.98744178241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45994.98744178241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45994.98744178241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45994.98744178241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45994.98744178241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45994.98744178241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45994.98744178241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45994.98744178241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45994.98744178241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45994.98744178241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45994.98744178241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45994.98744178241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45994.98744178241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45994.98744178241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45994.98744178241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45994.98744178241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45994.98744178241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45994.98744178241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45994.98744178241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45994.98744178241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45994.98744178241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45994.98744178241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45994.98744178241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45994.98744178241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45994.98744178241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45994.98744178241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45994.98744178241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45994.98744178241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45994.98744178241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45994.98744178241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45994.98744178241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45994.98744178241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45994.98744178241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45994.98744178241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45994.98744178241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45994.98744178241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45994.98744178241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45994.98744178241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45994.98744178241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45994.98744178241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45994.98744178241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45994.98744178241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45994.98744178241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45994.98744178241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45994.98744178241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45994.98744178241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45994.98744178241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45994.98744178241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45994.98744178241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45994.98744178241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45994.98744178241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45994.98744178241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45994.98744178241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45994.98744178241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45994.98744178241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45994.98744178241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45994.98744178241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45994.98744178241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45994.98744178241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45994.98744178241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45994.98744178241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45994.98744178241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45994.98744178241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45994.98744178241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45994.98744178241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45994.98744178241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45994.98744178241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45994.98744178241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45994.98744178241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45994.98744178241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45994.98744178241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45994.98744178241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45994.98744178241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45994.98744178241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45994.98744178241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45994.98744178241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45994.98744178241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45994.98744178241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45994.98744178241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45994.98744178241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45994.98744178241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45994.98744178241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45994.98744178241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45994.98744178241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45994.98744178241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45994.98744178241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45994.98744178241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45994.98744178241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45994.98744178241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45994.98744178241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45994.98744178241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45994.98744178241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45994.98744178241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45994.98744178241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45994.98744178241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45994.98744178241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45994.98744178241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45994.98744178241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45994.98744178241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45994.98744178241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45994.98744178241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45994.98744178241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45994.98744178241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45994.98744178241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45994.98744178241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45994.98744178241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45994.98744178241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45994.98744178241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45994.98744178241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45994.98744178241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45994.98744178241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45994.98744178241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45994.98744178241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45994.98744178241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45994.98744178241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45994.98744178241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45994.98744178241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45994.98744178241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45994.98744178241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45994.98744178241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45994.98744178241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45994.98744178241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45994.98744178241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45994.98744178241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45994.98744178241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45994.98744178241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45994.98744178241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45994.98744178241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45994.98744178241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45994.98744178241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45994.98744178241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45994.98744178241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45994.98744178241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45994.98744178241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45994.98744178241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45994.98744178241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45994.98744178241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45994.98744178241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45994.98744178241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45994.98744178241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45994.98744178241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45994.98744178241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45994.98744178241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45994.98744178241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45994.98744178241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45994.98744178241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45994.98744178241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45994.98744178241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45994.98744178241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291.50672418981412</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5" ca="1" si="0">IFERROR(NOW()-F3,"")</f>
        <v>4.8028935198090039E-3</v>
      </c>
      <c r="H3" s="92">
        <v>45994.977592592593</v>
      </c>
      <c r="I3" s="110" t="str">
        <f>IFERROR(VLOOKUP(D3,DB!A:F,6,0),"")</f>
        <v>Generator-SG</v>
      </c>
      <c r="J3" s="110" t="str">
        <f>IFERROR(VLOOKUP(D3,DB!A:G,7,0),"")</f>
        <v>Dead</v>
      </c>
      <c r="K3" s="94"/>
      <c r="L3" s="88" t="str">
        <f>IFERROR(VLOOKUP(D3,DB!A:I,9,0),"")</f>
        <v>Latis</v>
      </c>
    </row>
    <row r="4" spans="1:16" ht="15" customHeight="1">
      <c r="A4" s="110"/>
      <c r="B4" s="110" t="str">
        <f>IFERROR(VLOOKUP(D4,DB!A:K,11,0),"")</f>
        <v/>
      </c>
      <c r="C4" s="90"/>
      <c r="D4" s="88"/>
      <c r="E4" s="91"/>
      <c r="F4" s="92"/>
      <c r="G4" s="93">
        <f t="shared" ca="1" si="0"/>
        <v>45994.98744178241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45994.98744178241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45994.98744178241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45994.98744178241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45994.98744178241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45994.98744178241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45994.98744178241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45994.98744178241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45994.98744178241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45994.98744178241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45994.98744178241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45994.98744178241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45994.98744178241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45994.98744178241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45994.98744178241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45994.98744178241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45994.98744178241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45994.98744178241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45994.98744178241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45994.98744178241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45994.98744178241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45994.98744178241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45994.98744178241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45994.98744178241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45994.98744178241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45994.98744178241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45994.98744178241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45994.98744178241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45994.98744178241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45994.98744178241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45994.98744178241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45994.98744178241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45994.98744178241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45994.98744178241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45994.98744178241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45994.98744178241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45994.98744178241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45994.98744178241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45994.98744178241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45994.98744178241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45994.98744178241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45994.98744178241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45994.98744178241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45994.98744178241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45994.98744178241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45994.98744178241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45994.98744178241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45994.98744178241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45994.98744178241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45994.98744178241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45994.98744178241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45994.98744178241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45994.98744178241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45994.98744178241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45994.98744178241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45994.98744178241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45994.98744178241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45994.98744178241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45994.98744178241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45994.98744178241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45994.98744178241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45994.98744178241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45994.98744178241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45994.98744178241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45994.98744178241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45994.98744178241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45994.98744178241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45994.98744178241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45994.98744178241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45994.98744178241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45994.98744178241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45994.98744178241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45994.98744178241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45994.98744178241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45994.98744178241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45994.98744178241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45994.98744178241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45994.98744178241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45994.98744178241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45994.98744178241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45994.98744178241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45994.98744178241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45994.98744178241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45994.98744178241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45994.98744178241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45994.98744178241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45994.98744178241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45994.98744178241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45994.98744178241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45994.98744178241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45994.98744178241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45994.98744178241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45994.98744178241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45994.98744178241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45994.98744178241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45994.98744178241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45994.98744178241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45994.98744178241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45994.98744178241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45994.98744178241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45994.98744178241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45994.98744178241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45994.98744178241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45994.98744178241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45994.98744178241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45994.98744178241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45994.98744178241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45994.98744178241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45994.98744178241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45994.98744178241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45994.98744178241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45994.98744178241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45994.98744178241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45994.98744178241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45994.98744178241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45994.98744178241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45994.98744178241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45994.98744178241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45994.98744178241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45994.98744178241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45994.98744178241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45994.98744178241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45994.98744178241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45994.98744178241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45994.98744178241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45994.98744178241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45994.98744178241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45994.98744178241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45994.98744178241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45994.98744178241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45994.98744178241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45994.98744178241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45994.98744178241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45994.98744178241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45994.98744178241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45994.98744178241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45994.98744178241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45994.98744178241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45994.98744178241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45994.98744178241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45994.98744178241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45994.98744178241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45994.98744178241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45994.98744178241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45994.98744178241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45994.98744178241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45994.98744178241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45994.98744178241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45994.98744178241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45994.98744178241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45994.98744178241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45994.98744178241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45994.98744178241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45994.98744178241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45994.98744178241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45994.98744178241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45994.98744178241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45994.98744178241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45994.98744178241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45994.98744178241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45994.98744178241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45994.98744178241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45994.98744178241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45994.98744178241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45994.98744178241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45994.98744178241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45994.98744178241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45994.98744178241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45994.98744178241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45994.98744178241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45994.98744178241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45994.98744178241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45994.98744178241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45994.98744178241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45994.98744178241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45994.98744178241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45994.98744178241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45994.98744178241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45994.98744178241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45994.98744178241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45994.98744178241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45994.98744178241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45994.98744178241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45994.98744178241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45994.98744178241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45994.98744178241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45994.98744178241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45994.98744178241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45994.98744178241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45994.98744178241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45994.98744178241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45994.98744178241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45994.98744178241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45994.98744178241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45994.98744178241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45994.98744178241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45994.98744178241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45994.98744178241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45994.98744178241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45994.98744178241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45994.98744178241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45994.98744178241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45994.98744178241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45994.98744178241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45994.98744178241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45994.98744178241</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103.155381597222</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68.798564467593678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46.32633067129791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13.614143171296746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37" t="s">
        <v>33061</v>
      </c>
      <c r="E6" s="37" t="s">
        <v>39187</v>
      </c>
      <c r="F6" s="38">
        <v>45994.817233796297</v>
      </c>
      <c r="G6" s="135">
        <f ca="1">IFERROR(NOW()-F6,"")</f>
        <v>0.1702079861133825</v>
      </c>
      <c r="H6" s="38">
        <v>45994.806076388886</v>
      </c>
      <c r="I6" s="37" t="str">
        <f>IFERROR(VLOOKUP(D6,DB!A:F,6,0),"")</f>
        <v>SCECO</v>
      </c>
      <c r="J6" s="37" t="str">
        <f>IFERROR(VLOOKUP(D6,DB!A:G,7,0),"")</f>
        <v>Dead</v>
      </c>
      <c r="K6" s="37" t="s">
        <v>39207</v>
      </c>
      <c r="L6" s="37" t="str">
        <f>IFERROR(VLOOKUP(D6,DB!A:I,9,0),"")</f>
        <v>Latis</v>
      </c>
    </row>
    <row r="7" spans="1:13">
      <c r="A7" s="37"/>
      <c r="B7" s="37" t="str">
        <f>IFERROR(VLOOKUP(D7,DB!A:K,11,0),"")</f>
        <v/>
      </c>
      <c r="C7" s="37"/>
      <c r="D7" s="37"/>
      <c r="E7" s="37"/>
      <c r="F7" s="38"/>
      <c r="G7" s="135">
        <f ca="1">IFERROR(NOW()-F7,"")</f>
        <v>45994.98744178241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45994.98744178241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45994.98744178241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45994.98744178241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45994.98744178241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45994.98744178241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45994.98744178241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45994.98744178241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45994.98744178241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45994.98744178241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45994.98744178241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45994.98744178241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45994.98744178241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45994.98744178241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45994.98744178241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45994.98744178241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45994.98744178241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45994.98744178241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45994.98744178241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45994.98744178241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45994.98744178241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45994.98744178241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45994.98744178241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45994.98744178241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45994.98744178241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45994.98744178241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45994.98744178241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45994.98744178241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45994.98744178241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45994.98744178241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45994.98744178241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45994.98744178241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45994.98744178241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45994.98744178241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45994.98744178241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45994.98744178241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45994.98744178241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45994.98744178241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45994.98744178241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45994.98744178241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45994.98744178241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45994.98744178241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45994.98744178241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45994.98744178241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45994.98744178241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45994.98744178241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45994.98744178241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45994.98744178241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45994.98744178241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45994.98744178241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45994.98744178241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45994.98744178241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45994.98744178241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45994.98744178241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45994.98744178241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45994.98744178241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45994.98744178241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45994.98744178241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45994.98744178241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45994.98744178241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45994.98744178241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45994.98744178241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45994.98744178241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45994.98744178241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45994.98744178241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39062</v>
      </c>
      <c r="E2" s="142" t="s">
        <v>39106</v>
      </c>
      <c r="F2" s="121">
        <v>45994.897546296299</v>
      </c>
      <c r="G2" s="72">
        <f ca="1">IFERROR(NOW()-F2,"-")</f>
        <v>8.9895486111345235E-2</v>
      </c>
      <c r="H2" s="121">
        <v>45994.855833333335</v>
      </c>
      <c r="I2" s="119" t="str">
        <f>IFERROR(VLOOKUP(D2,DB!A:F,6,0),"")</f>
        <v>Generator-SG</v>
      </c>
      <c r="J2" s="119" t="str">
        <f>IFERROR(VLOOKUP(D2,DB!A:G,7,0),"")</f>
        <v>Vandalized</v>
      </c>
      <c r="K2" s="122" t="s">
        <v>39209</v>
      </c>
      <c r="L2" s="137" t="str">
        <f>IFERROR(VLOOKUP(D2,DB!A:I,9,0),"")</f>
        <v>Latis</v>
      </c>
    </row>
    <row r="3" spans="1:16382" ht="31.5" customHeight="1">
      <c r="A3" s="118"/>
      <c r="B3" s="119" t="str">
        <f>IFERROR(VLOOKUP(D3,DB!A:K,11,0),"")</f>
        <v/>
      </c>
      <c r="C3" s="120"/>
      <c r="D3" s="119"/>
      <c r="E3" s="142"/>
      <c r="F3" s="121"/>
      <c r="G3" s="72">
        <f ca="1">IFERROR(NOW()-F3,"-")</f>
        <v>45994.98744178241</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45994.98744178241</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45994.98744178241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45994.98744178241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45994.98744178241</v>
      </c>
      <c r="H7" s="121"/>
      <c r="I7" s="119" t="str">
        <f>IFERROR(VLOOKUP(D7,DB!A:F,6,0),"")</f>
        <v/>
      </c>
      <c r="J7" s="119" t="s">
        <v>39210</v>
      </c>
      <c r="K7" s="122"/>
      <c r="L7" s="137" t="str">
        <f>IFERROR(VLOOKUP(D7,DB!A:I,9,0),"")</f>
        <v/>
      </c>
    </row>
    <row r="8" spans="1:16382" ht="31.5" customHeight="1">
      <c r="A8" s="118"/>
      <c r="B8" s="119" t="str">
        <f>IFERROR(VLOOKUP(D8,DB!A:K,11,0),"")</f>
        <v/>
      </c>
      <c r="C8" s="120"/>
      <c r="D8" s="119"/>
      <c r="E8" s="142"/>
      <c r="F8" s="121"/>
      <c r="G8" s="72">
        <f ca="1">IFERROR(NOW()-F8,"-")</f>
        <v>45994.98744178241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45994.98744178241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45994.98744178241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45994.98744178241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45994.98744178241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45994.98744178241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45994.98744178241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45994.98744178241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45994.98744178241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45994.98744178241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45994.98744178241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45994.98744178241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45994.98744178241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45994.98744178241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45994.98744178241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45994.98744178241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45994.98744178241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45994.98744178241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45994.98744178241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45994.98744178241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45994.98744178241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45994.98744178241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45994.98744178241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45994.98744178241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45994.98744178241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45994.98744178241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45994.98744178241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45994.98744178241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45994.98744178241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45994.98744178241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45994.98744178241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45994.98744178241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45994.98744178241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45994.98744178241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45994.98744178241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45994.98744178241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45994.98744178241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45994.98744178241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45994.98744178241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45994.98744178241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45994.98744178241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45994.98744178241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45994.98744178241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45994.98744178241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45994.98744178241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45994.98744178241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45994.98744178241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45994.98744178241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45994.98744178241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45994.98744178241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45994.98744178241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45994.98744178241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45994.98744178241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45994.98744178241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45994.98744178241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45994.98744178241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45994.98744178241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45994.98744178241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45994.98744178241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45994.98744178241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45994.98744178241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45994.98744178241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45994.98744178241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45994.98744178241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45994.98744178241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45994.98744178241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45994.98744178241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45994.98744178241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45994.98744178241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45994.98744178241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45994.98744178241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45994.98744178241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45994.98744178241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45994.98744178241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45994.98744178241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45994.98744178241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45994.98744178241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45994.98744178241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45994.98744178241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45994.98744178241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45994.98744178241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45994.98744178241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45994.98744178241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45994.98744178241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45994.98744178241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45994.98744178241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45994.98744178241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45994.98744178241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45994.98744178241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45994.98744178241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45994.98744178241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45994.98744178241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45994.98744178241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45994.98744178241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45994.98744178241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45994.98744178241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45994.98744178241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45994.98744178241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45994.98744178241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45994.98744178241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45994.98744178241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45994.98744178241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45994.98744178241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45994.98744178241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45994.98744178241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45994.98744178241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45994.98744178241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45994.98744178241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45994.98744178241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45994.98744178241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45994.98744178241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45994.98744178241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45994.98744178241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45994.98744178241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45994.98744178241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45994.98744178241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45994.98744178241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45994.98744178241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45994.98744178241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45994.98744178241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45994.98744178241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45994.98744178241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45994.98744178241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45994.98744178241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45994.98744178241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45994.98744178241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45994.98744178241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45994.98744178241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45994.98744178241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45994.98744178241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45994.98744178241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45994.98744178241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45994.98744178241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45994.98744178241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45994.98744178241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45994.98744178241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45994.98744178241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45994.98744178241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45994.98744178241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45994.98744178241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45994.98744178241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45994.98744178241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45994.98744178241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45994.98744178241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45994.98744178241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45994.98744178241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45994.98744178241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45994.98744178241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45994.98744178241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45994.98744178241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45994.98744178241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45994.98744178241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45994.98744178241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45994.98744178241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45994.98744178241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45994.98744178241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45994.98744178241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45994.98744178241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45994.98744178241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45994.98744178241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45994.98744178241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45994.98744178241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45994.98744178241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45994.98744178241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45994.98744178241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45994.98744178241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45994.98744178241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45994.98744178241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45994.98744178241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45994.98744178241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45994.98744178241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45994.98744178241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45994.98744178241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45994.98744178241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45994.98744178241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45994.98744178241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45994.98744178241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45994.98744178241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45994.98744178241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45994.98744178241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45994.98744178241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45994.98744178241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45994.98744178241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45994.98744178241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45994.98744178241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45994.98744178241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45994.98744178241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45994.98744178241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45994.98744178241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45994.98744178241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45994.98744178241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45994.98744178241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45994.98744178241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45994.98744178241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45994.98744178241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45994.98744178241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45994.98744178241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45994.98744178241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45994.98744178241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45994.98744178241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45994.98744178241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45994.98744178241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45994.98744178241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45994.98744178241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45994.98744178241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45994.98744178241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45994.98744178241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45994.98744178241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45994.98744178241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45994.98744178241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45994.98744178241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45994.98744178241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45994.98744178241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45994.98744178241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45994.98744178241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45994.98744178241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45994.98744178241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45994.98744178241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45994.98744178241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45994.98744178241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45994.98744178241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45994.98744178241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45994.98744178241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45994.98744178241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45994.98744178241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45994.98744178241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45994.98744178241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45994.98744178241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45994.98744178241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45994.98744178241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45994.98744178241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45994.98744178241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45994.98744178241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45994.98744178241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45994.98744178241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45994.98744178241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45994.98744178241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45994.98744178241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45994.98744178241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45994.98744178241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45994.98744178241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45994.98744178241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45994.98744178241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45994.98744178241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45994.98744178241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45994.98744178241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45994.98744178241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45994.98744178241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45994.98744178241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45994.98744178241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45994.98744178241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45994.98744178241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45994.98744178241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45994.98744178241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45994.98744178241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45994.98744178241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45994.98744178241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45994.98744178241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45994.98744178241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45994.98744178241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45994.98744178241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45994.98744178241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45994.98744178241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45994.98744178241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45994.98744178241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45994.98744178241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45994.98744178241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45994.98744178241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45994.98744178241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45994.98744178241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45994.98744178241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45994.98744178241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45994.98744178241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45994.98744178241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45994.98744178241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45994.98744178241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45994.98744178241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45994.98744178241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45994.98744178241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45994.98744178241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45994.98744178241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45994.98744178241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45994.98744178241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45994.98744178241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45994.98744178241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45994.98744178241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45994.98744178241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45994.98744178241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45994.98744178241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45994.98744178241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45994.98744178241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45994.98744178241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45994.98744178241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45994.98744178241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45994.98744178241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45994.98744178241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45994.98744178241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45994.98744178241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45994.98744178241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45994.98744178241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45994.98744178241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45994.98744178241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45994.98744178241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45994.98744178241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45994.98744178241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45994.98744178241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45994.98744178241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45994.98744178241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45994.98744178241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45994.98744178241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45994.98744178241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45994.98744178241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45994.98744178241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45994.98744178241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45994.98744178241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45994.98744178241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45994.98744178241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45994.98744178241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45994.98744178241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45994.98744178241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45994.98744178241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45994.98744178241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45994.98744178241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45994.98744178241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45994.98744178241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45994.98744178241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45994.98744178241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45994.98744178241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45994.98744178241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45994.98744178241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45994.98744178241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45994.98744178241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45994.98744178241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45994.98744178241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45994.98744178241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45994.98744178241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45994.98744178241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45994.98744178241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45994.98744178241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45994.98744178241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45994.98744178241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45994.98744178241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45994.98744178241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45994.98744178241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45994.98744178241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45994.98744178241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45994.98744178241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45994.98744178241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45994.98744178241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45994.98744178241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45994.98744178241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45994.98744178241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45994.98744178241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45994.98744178241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45994.98744178241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45994.98744178241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45994.98744178241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45994.98744178241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45994.98744178241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45994.98744178241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45994.98744178241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45994.98744178241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45994.98744178241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45994.98744178241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45994.98744178241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45994.98744178241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45994.98744178241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45994.98744178241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45994.98744178241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45994.98744178241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45994.98744178241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45994.98744178241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45994.98744178241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45994.98744178241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45994.98744178241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45994.98744178241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45994.98744178241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45994.98744178241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45994.98744178241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45994.98744178241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45994.98744178241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45994.98744178241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45994.98744178241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45994.98744178241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45994.98744178241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45994.98744178241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45994.98744178241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45994.98744178241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45994.98744178241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45994.98744178241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45994.98744178241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45994.98744178241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45994.98744178241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45994.98744178241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45994.98744178241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45994.98744178241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45994.98744178241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45994.98744178241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45994.98744178241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45994.98744178241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45994.98744178241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45994.98744178241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45994.98744178241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45994.98744178241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45994.98744178241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45994.98744178241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45994.98744178241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45994.98744178241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45994.98744178241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45994.98744178241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45994.98744178241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45994.98744178241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45994.98744178241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45994.98744178241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45994.98744178241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45994.98744178241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45994.98744178241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45994.98744178241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45994.98744178241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45994.98744178241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45994.98744178241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45994.98744178241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45994.98744178241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45994.98744178241</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45994.98744178241</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