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24" documentId="120_S{2AC9BD13-BADA-5192-A53E-5A8FF88502F6}" xr6:coauthVersionLast="47" xr6:coauthVersionMax="47" xr10:uidLastSave="{FF4BDA4F-D311-436E-AE15-E392AD3EB7B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<sst xmlns="http://schemas.openxmlformats.org/spreadsheetml/2006/main" count="180290" uniqueCount="39128">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</sst>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314.81044166666834</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0.67570787037402624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0.15522175926162163</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45977.758867592594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45977.758867592594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45977.758867592594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45977.758867592594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45977.758867592594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45977.758867592594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45977.758867592594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45977.758867592594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45977.758867592594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45977.758867592594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45977.758867592594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45977.758867592594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45977.758867592594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45977.758867592594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45977.758867592594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45977.758867592594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45977.758867592594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45977.758867592594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45977.758867592594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45977.758867592594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45977.758867592594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45977.758867592594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45977.758867592594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45977.758867592594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45977.758867592594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45977.758867592594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45977.758867592594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45977.758867592594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45977.758867592594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45977.758867592594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45977.758867592594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45977.758867592594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45977.758867592594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45977.758867592594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45977.758867592594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45977.758867592594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45977.758867592594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45977.758867592594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45977.758867592594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45977.758867592594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45977.758867592594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45977.758867592594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45977.758867592594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45977.758867592594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45977.758867592594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45977.758867592594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45977.758867592594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45977.758867592594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45977.758867592594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45977.758867592594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45977.758867592594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45977.758867592594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45977.758867592594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45977.758867592594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45977.758867592594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45977.758867592594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45977.758867592594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45977.758867592594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45977.758867592594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45977.758867592594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45977.758867592594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45977.758867592594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45977.758867592594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45977.758867592594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45977.758867592594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45977.758867592594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45977.758867592594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45977.758867592594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45977.758867592594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45977.758867592594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45977.758867592594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45977.758867592594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45977.758867592594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45977.758867592594</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152.75902962963301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1.3225250000032247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45977.758867592594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45977.758867592594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45977.758867592594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45977.758867592594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45977.758867592594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45977.758867592594</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45977.758867592594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45977.758867592594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45977.758867592594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45977.758867592594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45977.758867592594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45977.758867592594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45977.758867592594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45977.758867592594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45977.758867592594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45977.758867592594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45977.758867592594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45977.758867592594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45977.758867592594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45977.758867592594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45977.758867592594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45977.758867592594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45977.758867592594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45977.758867592594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45977.758867592594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45977.758867592594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45977.758867592594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45977.758867592594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45977.758867592594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45977.758867592594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45977.758867592594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45977.758867592594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45977.758867592594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45977.758867592594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45977.758867592594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45977.758867592594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45977.758867592594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45977.758867592594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45977.758867592594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45977.758867592594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45977.758867592594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45977.758867592594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45977.758867592594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45977.758867592594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45977.758867592594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45977.758867592594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45977.758867592594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45977.758867592594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45977.758867592594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45977.758867592594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45977.758867592594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45977.758867592594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45977.758867592594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45977.758867592594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45977.758867592594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45977.758867592594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45977.758867592594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45977.758867592594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45977.758867592594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45977.758867592594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45977.758867592594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45977.758867592594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45977.758867592594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45977.758867592594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45977.758867592594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45977.758867592594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45977.758867592594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45977.758867592594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45977.758867592594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45977.758867592594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45977.758867592594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45977.758867592594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45977.758867592594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45977.758867592594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45977.758867592594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45977.758867592594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45977.758867592594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45977.758867592594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45977.758867592594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45977.758867592594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45977.758867592594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45977.758867592594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45977.758867592594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45977.758867592594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45977.758867592594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45977.758867592594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45977.758867592594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45977.758867592594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45977.758867592594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45977.758867592594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45977.758867592594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45977.758867592594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45977.758867592594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45977.758867592594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45977.758867592594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45977.758867592594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45977.758867592594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45977.758867592594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45977.758867592594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45977.758867592594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45977.758867592594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45977.758867592594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45977.758867592594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45977.758867592594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45977.758867592594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45977.758867592594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45977.758867592594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45977.758867592594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45977.758867592594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45977.758867592594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45977.758867592594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45977.758867592594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45977.758867592594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45977.758867592594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45977.758867592594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45977.758867592594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45977.758867592594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45977.758867592594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45977.758867592594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45977.758867592594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45977.758867592594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45977.758867592594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45977.758867592594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45977.758867592594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45977.758867592594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45977.758867592594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45977.758867592594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45977.758867592594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45977.758867592594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45977.758867592594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45977.758867592594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45977.758867592594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45977.758867592594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45977.758867592594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45977.758867592594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45977.758867592594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45977.758867592594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45977.758867592594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45977.758867592594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45977.758867592594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45977.758867592594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45977.758867592594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45977.758867592594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45977.758867592594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45977.758867592594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45977.758867592594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45977.758867592594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45977.758867592594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45977.758867592594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45977.758867592594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45977.758867592594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45977.758867592594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45977.758867592594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45977.758867592594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45977.758867592594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45977.758867592594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45977.758867592594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45977.758867592594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45977.758867592594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45977.758867592594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45977.758867592594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45977.758867592594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45977.758867592594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45977.758867592594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45977.758867592594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45977.758867592594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45977.758867592594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45977.758867592594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45977.758867592594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45977.758867592594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45977.758867592594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45977.758867592594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45977.758867592594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45977.758867592594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45977.758867592594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45977.758867592594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45977.758867592594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45977.758867592594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45977.758867592594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45977.758867592594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45977.758867592594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45977.758867592594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45977.758867592594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45977.758867592594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45977.758867592594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45977.758867592594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45977.758867592594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45977.758867592594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45977.758867592594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45977.758867592594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45977.758867592594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45977.758867592594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45977.758867592594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45977.758867592594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45977.758867592594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45977.758867592594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45977.758867592594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45977.758867592594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45977.758867592594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45977.758867592594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45977.758867592594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45977.758867592594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45977.758867592594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45977.758867592594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45977.758867592594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45977.758867592594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45977.758867592594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45977.758867592594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45977.758867592594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45977.758867592594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45977.758867592594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45977.758867592594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45977.758867592594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45977.758867592594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45977.758867592594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45977.758867592594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45977.758867592594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45977.758867592594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45977.758867592594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45977.758867592594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45977.758867592594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45977.758867592594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45977.758867592594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45977.758867592594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45977.758867592594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45977.758867592594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45977.758867592594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45977.758867592594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45977.758867592594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45977.758867592594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45977.758867592594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45977.758867592594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45977.758867592594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45977.758867592594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45977.758867592594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45977.758867592594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45977.758867592594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45977.758867592594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45977.758867592594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45977.758867592594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45977.758867592594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45977.758867592594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45977.758867592594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45977.758867592594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45977.758867592594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45977.758867592594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45977.758867592594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45977.758867592594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45977.758867592594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45977.758867592594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45977.758867592594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45977.758867592594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45977.758867592594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45977.758867592594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45977.758867592594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45977.758867592594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45977.758867592594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45977.758867592594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45977.758867592594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45977.758867592594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45977.758867592594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45977.758867592594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45977.758867592594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45977.758867592594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45977.758867592594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45977.758867592594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45977.758867592594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45977.758867592594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45977.758867592594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45977.758867592594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45977.758867592594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45977.758867592594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45977.758867592594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45977.758867592594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45977.758867592594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45977.758867592594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45977.758867592594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45977.758867592594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45977.758867592594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45977.758867592594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45977.758867592594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45977.758867592594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45977.758867592594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45977.758867592594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45977.758867592594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45977.758867592594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45977.758867592594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45977.758867592594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45977.758867592594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45977.758867592594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45977.758867592594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45977.758867592594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45977.758867592594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45977.758867592594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45977.758867592594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45977.758867592594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45977.758867592594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45977.758867592594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45977.758867592594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45977.758867592594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45977.758867592594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45977.758867592594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45977.758867592594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45977.758867592594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45977.758867592594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45977.758867592594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45977.758867592594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45977.758867592594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45977.758867592594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45977.758867592594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45977.758867592594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45977.758867592594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45977.758867592594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45977.758867592594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45977.758867592594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45977.758867592594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45977.758867592594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45977.758867592594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45977.758867592594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45977.758867592594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45977.758867592594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45977.758867592594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45977.758867592594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45977.758867592594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45977.758867592594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45977.758867592594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45977.758867592594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45977.758867592594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45977.758867592594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45977.758867592594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45977.758867592594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45977.758867592594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45977.758867592594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45977.758867592594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45977.758867592594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45977.758867592594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45977.758867592594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45977.758867592594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45977.758867592594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45977.758867592594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45977.758867592594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45977.758867592594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45977.758867592594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45977.758867592594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45977.758867592594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45977.758867592594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45977.758867592594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45977.758867592594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45977.758867592594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45977.758867592594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45977.758867592594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45977.758867592594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45977.758867592594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45977.758867592594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45977.758867592594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45977.758867592594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45977.758867592594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45977.758867592594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45977.758867592594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45977.758867592594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45977.758867592594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45977.758867592594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45977.758867592594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45977.758867592594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45977.758867592594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45977.758867592594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45977.758867592594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45977.758867592594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45977.758867592594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45977.758867592594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45977.758867592594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45977.758867592594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45977.758867592594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45977.758867592594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45977.758867592594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45977.758867592594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45977.758867592594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45977.758867592594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45977.758867592594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45977.758867592594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45977.758867592594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45977.758867592594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45977.758867592594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45977.758867592594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45977.758867592594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45977.758867592594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45977.758867592594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45977.758867592594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45977.758867592594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45977.758867592594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45977.758867592594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45977.758867592594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45977.758867592594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45977.758867592594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45977.758867592594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45977.758867592594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45977.758867592594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45977.758867592594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45977.758867592594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45977.758867592594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45977.758867592594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45977.758867592594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45977.758867592594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45977.758867592594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45977.758867592594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45977.758867592594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45977.758867592594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45977.758867592594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45977.758867592594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45977.758867592594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45977.758867592594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45977.758867592594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45977.758867592594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45977.758867592594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45977.758867592594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45977.758867592594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45977.758867592594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45977.758867592594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45977.758867592594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45977.758867592594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45977.758867592594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45977.758867592594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45977.758867592594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45977.758867592594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45977.758867592594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45977.758867592594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45977.758867592594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45977.758867592594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45977.758867592594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45977.758867592594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45977.758867592594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45977.758867592594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45977.758867592594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45977.758867592594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45977.758867592594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45977.758867592594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45977.758867592594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45977.758867592594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45977.758867592594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45977.758867592594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45977.758867592594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45977.758867592594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45977.758867592594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45977.758867592594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45977.758867592594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45977.758867592594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45977.758867592594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45977.758867592594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45977.758867592594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45977.758867592594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45977.758867592594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45977.758867592594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45977.758867592594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45977.758867592594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45977.758867592594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45977.758867592594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45977.758867592594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45977.758867592594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45977.758867592594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45977.758867592594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45977.758867592594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45977.758867592594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45977.758867592594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45977.758867592594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45977.758867592594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45977.758867592594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45977.758867592594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45977.758867592594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45977.758867592594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45977.758867592594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45977.758867592594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45977.758867592594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45977.758867592594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45977.758867592594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45977.758867592594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45977.758867592594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45977.758867592594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45977.758867592594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45977.758867592594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45977.758867592594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45977.758867592594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45977.758867592594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45977.758867592594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45977.758867592594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45977.758867592594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45977.758867592594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45977.758867592594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45977.758867592594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45977.758867592594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45977.758867592594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45977.758867592594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45977.758867592594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45977.758867592594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45977.758867592594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45977.758867592594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45977.758867592594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45977.758867592594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45977.758867592594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45977.758867592594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45977.758867592594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45977.758867592594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45977.758867592594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45977.758867592594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45977.758867592594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45977.758867592594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45977.758867592594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45977.758867592594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45977.758867592594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45977.758867592594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45977.758867592594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45977.758867592594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45977.758867592594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45977.758867592594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45977.758867592594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45977.758867592594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45977.758867592594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45977.758867592594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45977.758867592594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45977.758867592594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45977.758867592594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45977.758867592594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45977.758867592594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45977.758867592594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45977.758867592594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45977.758867592594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45977.758867592594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45977.758867592594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45977.758867592594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45977.758867592594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45977.758867592594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45977.758867592594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45977.758867592594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45977.758867592594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45977.758867592594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45977.758867592594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45977.758867592594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45977.758867592594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45977.758867592594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45977.758867592594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45977.758867592594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45977.758867592594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45977.758867592594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45977.758867592594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45977.758867592594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45977.758867592594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45977.758867592594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45977.758867592594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45977.758867592594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45977.758867592594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45977.758867592594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45977.758867592594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45977.758867592594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45977.758867592594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45977.758867592594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45977.758867592594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45977.758867592594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45977.758867592594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45977.758867592594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45977.758867592594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45977.758867592594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45977.758867592594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45977.758867592594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45977.758867592594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45977.758867592594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45977.758867592594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45977.758867592594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45977.758867592594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45977.758867592594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45977.758867592594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45977.758867592594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45977.758867592594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45977.758867592594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45977.758867592594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45977.758867592594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45977.758867592594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45977.758867592594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45977.758867592594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45977.758867592594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45977.758867592594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45977.758867592594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45977.758867592594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45977.758867592594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45977.758867592594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45977.758867592594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45977.758867592594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45977.758867592594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45977.758867592594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45977.758867592594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45977.758867592594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45977.758867592594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45977.758867592594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45977.758867592594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45977.758867592594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45977.758867592594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45977.758867592594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45977.758867592594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45977.758867592594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45977.758867592594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45977.758867592594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45977.758867592594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45977.758867592594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45977.758867592594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45977.758867592594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45977.758867592594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45977.758867592594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45977.758867592594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45977.758867592594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45977.758867592594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45977.758867592594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45977.758867592594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45977.758867592594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45977.758867592594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45977.758867592594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45977.758867592594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45977.758867592594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45977.758867592594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45977.758867592594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45977.758867592594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45977.758867592594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45977.758867592594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45977.758867592594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45977.758867592594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45977.758867592594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45977.758867592594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45977.758867592594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45977.758867592594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45977.758867592594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45977.758867592594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45977.758867592594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45977.758867592594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45977.758867592594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45977.758867592594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45977.758867592594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45977.758867592594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45977.758867592594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45977.758867592594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45977.758867592594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45977.758867592594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45977.758867592594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45977.758867592594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45977.758867592594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45977.758867592594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45977.758867592594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45977.758867592594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45977.758867592594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45977.758867592594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45977.758867592594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45977.758867592594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45977.758867592594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45977.758867592594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45977.758867592594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45977.758867592594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45977.758867592594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45977.758867592594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45977.758867592594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45977.758867592594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45977.758867592594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45977.758867592594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45977.758867592594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45977.758867592594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45977.758867592594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45977.758867592594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45977.758867592594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45977.758867592594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45977.758867592594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45977.758867592594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45977.758867592594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45977.758867592594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45977.758867592594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45977.758867592594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45977.758867592594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45977.758867592594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45977.758867592594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45977.758867592594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45977.758867592594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45977.758867592594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45977.758867592594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45977.758867592594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45977.758867592594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45977.758867592594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45977.758867592594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45977.758867592594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45977.758867592594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45977.758867592594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45977.758867592594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45977.758867592594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45977.758867592594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45977.758867592594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45977.758867592594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45977.758867592594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45977.758867592594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45977.758867592594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45977.758867592594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45977.758867592594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45977.758867592594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45977.758867592594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45977.758867592594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45977.758867592594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45977.758867592594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45977.758867592594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45977.758867592594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45977.758867592594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45977.758867592594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45977.758867592594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45977.758867592594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45977.758867592594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45977.758867592594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45977.758867592594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45977.758867592594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45977.758867592594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45977.758867592594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45977.758867592594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45977.758867592594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45977.758867592594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45977.758867592594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45977.758867592594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45977.758867592594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45977.758867592594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45977.758867592594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45977.758867592594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45977.758867592594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45977.758867592594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45977.758867592594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45977.758867592594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45977.758867592594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45977.758867592594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45977.758867592594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45977.758867592594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45977.758867592594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45977.758867592594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45977.758867592594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45977.758867592594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45977.758867592594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45977.758867592594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45977.758867592594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45977.758867592594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45977.758867592594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45977.758867592594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45977.758867592594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45977.758867592594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45977.758867592594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45977.758867592594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45977.758867592594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45977.758867592594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45977.758867592594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45977.758867592594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45977.758867592594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45977.758867592594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45977.758867592594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45977.758867592594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45977.758867592594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45977.758867592594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45977.758867592594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45977.758867592594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45977.758867592594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45977.758867592594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45977.758867592594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45977.758867592594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45977.758867592594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45977.758867592594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45977.758867592594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45977.758867592594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45977.758867592594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45977.758867592594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45977.758867592594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45977.758867592594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45977.758867592594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45977.758867592594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45977.758867592594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45977.758867592594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45977.758867592594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45977.758867592594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45977.758867592594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45977.758867592594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45977.758867592594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45977.758867592594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45977.758867592594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45977.758867592594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45977.758867592594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45977.758867592594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45977.758867592594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45977.758867592594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45977.758867592594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45977.758867592594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45977.758867592594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45977.758867592594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45977.758867592594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45977.758867592594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45977.758867592594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45977.758867592594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45977.758867592594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45977.758867592594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45977.758867592594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45977.758867592594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45977.758867592594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45977.758867592594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45977.758867592594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45977.758867592594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45977.758867592594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45977.758867592594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45977.758867592594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45977.758867592594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45977.758867592594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45977.758867592594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45977.758867592594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45977.758867592594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45977.758867592594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45977.758867592594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45977.758867592594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45977.758867592594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45977.758867592594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45977.758867592594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45977.758867592594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45977.758867592594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45977.758867592594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45977.758867592594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45977.758867592594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45977.758867592594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45977.758867592594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45977.758867592594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45977.758867592594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45977.758867592594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45977.758867592594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45977.758867592594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45977.758867592594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45977.758867592594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45977.758867592594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45977.758867592594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45977.758867592594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45977.758867592594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45977.758867592594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45977.758867592594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45977.758867592594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45977.758867592594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45977.758867592594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45977.758867592594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45977.758867592594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45977.758867592594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45977.758867592594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45977.758867592594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45977.758867592594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45977.758867592594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45977.758867592594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45977.758867592594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45977.758867592594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45977.758867592594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45977.758867592594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45977.758867592594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45977.758867592594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45977.758867592594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45977.758867592594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45977.758867592594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45977.758867592594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45977.758867592594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45977.758867592594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45977.758867592594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45977.758867592594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45977.758867592594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45977.758867592594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45977.758867592594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45977.758867592594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45977.758867592594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45977.758867592594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45977.758867592594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45977.758867592594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45977.758867592594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45977.758867592594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45977.758867592594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45977.758867592594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45977.758867592594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45977.758867592594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45977.758867592594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45977.758867592594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45977.758867592594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45977.758867592594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45977.758867592594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45977.758867592594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45977.758867592594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45977.758867592594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45977.758867592594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45977.758867592594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45977.758867592594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45977.758867592594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45977.758867592594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45977.758867592594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45977.758867592594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45977.758867592594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45977.758867592594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45977.758867592594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45977.758867592594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45977.758867592594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45977.758867592594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45977.758867592594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45977.758867592594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45977.758867592594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45977.758867592594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45977.758867592594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45977.758867592594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45977.758867592594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45977.758867592594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45977.758867592594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45977.758867592594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45977.758867592594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45977.758867592594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45977.758867592594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45977.758867592594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45977.758867592594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45977.758867592594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45977.758867592594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45977.758867592594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45977.758867592594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45977.758867592594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45977.758867592594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45977.758867592594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45977.758867592594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45977.758867592594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45977.758867592594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45977.758867592594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45977.758867592594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45977.758867592594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45977.758867592594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45977.758867592594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45977.758867592594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45977.758867592594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45977.758867592594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45977.758867592594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45977.758867592594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45977.758867592594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45977.758867592594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45977.758867592594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45977.758867592594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45977.758867592594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45977.758867592594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45977.758867592594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45977.758867592594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45977.758867592594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45977.758867592594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45977.758867592594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45977.758867592594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45977.758867592594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45977.758867592594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45977.758867592594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45977.758867592594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45977.758867592594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45977.758867592594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45977.758867592594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45977.758867592594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45977.758867592594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45977.758867592594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45977.758867592594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45977.758867592594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45977.758867592594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45977.758867592594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45977.758867592594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45977.758867592594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45977.758867592594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45977.758867592594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45977.758867592594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45977.758867592594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45977.758867592594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45977.758867592594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45977.758867592594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45977.758867592594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45977.758867592594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45977.758867592594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45977.758867592594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45977.758867592594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45977.758867592594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45977.758867592594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45977.758867592594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45977.758867592594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45977.758867592594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45977.758867592594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45977.758867592594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45977.758867592594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45977.758867592594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45977.758867592594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45977.758867592594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45977.758867592594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45977.758867592594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45977.758867592594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45977.758867592594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45977.758867592594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45977.758867592594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45977.758867592594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45977.758867592594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45977.758867592594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45977.758867592594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45977.758867592594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45977.758867592594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45977.758867592594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45977.758867592594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45977.758867592594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45977.758867592594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45977.758867592594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45977.758867592594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45977.758867592594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45977.758867592594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45977.758867592594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45977.758867592594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45977.758867592594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45977.758867592594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45977.758867592594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45977.758867592594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45977.758867592594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45977.758867592594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45977.758867592594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45977.758867592594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45977.758867592594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45977.758867592594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45977.758867592594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45977.758867592594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45977.758867592594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45977.758867592594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45977.758867592594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45977.758867592594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45977.758867592594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45977.758867592594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45977.758867592594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45977.758867592594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45977.758867592594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45977.758867592594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45977.758867592594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45977.758867592594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45977.758867592594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45977.758867592594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45977.758867592594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45977.758867592594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45977.758867592594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45977.758867592594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45977.758867592594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45977.758867592594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45977.758867592594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45977.758867592594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45977.758867592594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45977.758867592594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45977.758867592594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45977.758867592594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45977.758867592594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45977.758867592594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45977.758867592594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45977.758867592594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45977.758867592594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45977.758867592594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45977.758867592594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45977.758867592594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45977.758867592594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45977.758867592594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45977.758867592594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45977.758867592594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45977.758867592594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45977.758867592594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45977.758867592594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45977.758867592594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45977.758867592594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45977.758867592594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45977.758867592594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45977.758867592594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45977.758867592594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45977.758867592594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45977.758867592594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45977.758867592594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45977.758867592594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45977.758867592594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45977.758867592594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45977.758867592594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45977.758867592594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45977.758867592594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45977.758867592594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45977.758867592594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45977.758867592594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45977.758867592594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45977.758867592594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45977.758867592594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45977.758867592594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45977.758867592594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45977.758867592594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45977.758867592594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45977.758867592594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45977.758867592594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45977.758867592594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45977.758867592594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45977.758867592594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45977.758867592594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45977.758867592594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45977.758867592594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45977.758867592594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45977.758867592594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45977.758867592594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45977.758867592594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45977.758867592594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45977.758867592594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45977.758867592594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45977.758867592594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45977.758867592594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45977.758867592594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45977.758867592594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45977.758867592594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45977.758867592594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45977.758867592594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45977.758867592594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45977.758867592594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45977.758867592594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45977.758867592594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45977.758867592594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45977.758867592594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45977.758867592594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45977.758867592594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45977.758867592594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45977.758867592594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45977.758867592594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45977.758867592594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45977.758867592594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45977.758867592594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45977.758867592594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45977.758867592594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45977.758867592594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45977.758867592594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45977.758867592594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45977.758867592594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45977.758867592594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45977.758867592594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45977.758867592594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45977.758867592594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45977.758867592594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45977.758867592594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45977.758867592594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45977.758867592594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45977.758867592594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45977.758867592594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45977.758867592594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45977.758867592594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45977.758867592594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45977.758867592594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45977.758867592594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45977.758867592594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45977.758867592594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45977.758867592594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45977.758867592594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45977.758867592594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45977.758867592594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45977.758867592594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45977.758867592594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45977.758867592594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45977.758867592594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45977.758867592594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45977.758867592594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45977.758867592594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45977.758867592594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45977.758867592594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45977.758867592594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45977.758867592594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45977.758867592594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45977.758867592594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45977.758867592594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45977.758867592594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45977.758867592594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45977.758867592594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45977.758867592594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45977.758867592594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45977.758867592594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45977.758867592594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45977.758867592594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45977.758867592594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45977.758867592594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45977.758867592594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45977.758867592594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45977.758867592594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45977.758867592594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45977.758867592594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45977.758867592594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45977.758867592594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45977.758867592594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45977.758867592594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45977.758867592594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45977.758867592594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45977.758867592594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45977.758867592594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45977.758867592594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45977.758867592594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45977.758867592594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45977.758867592594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45977.758867592594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45977.758867592594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45977.758867592594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45977.758867592594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45977.758867592594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45977.758867592594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45977.758867592594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45977.758867592594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45977.758867592594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45977.758867592594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45977.758867592594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45977.758867592594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45977.758867592594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45977.758867592594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45977.758867592594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45977.758867592594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45977.758867592594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45977.758867592594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45977.758867592594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45977.758867592594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45977.758867592594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45977.758867592594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45977.758867592594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45977.758867592594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45977.758867592594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45977.758867592594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45977.758867592594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45977.758867592594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4" ca="1" si="0">IFERROR(NOW()-F2,"")</f>
        <v>274.27814999999828</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8" t="s">
        <v>39021</v>
      </c>
      <c r="F3" s="149">
        <v>45977.662314814814</v>
      </c>
      <c r="G3" s="97">
        <f t="shared" ca="1" si="0"/>
        <v>9.6552777780743781E-2</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R4</v>
      </c>
      <c r="C4" s="94"/>
      <c r="D4" s="92" t="s">
        <v>34369</v>
      </c>
      <c r="E4" s="95"/>
      <c r="F4" s="96"/>
      <c r="G4" s="97">
        <f t="shared" ca="1" si="0"/>
        <v>45977.758867592594</v>
      </c>
      <c r="H4" s="96"/>
      <c r="I4" s="123" t="str">
        <f>IFERROR(VLOOKUP(D4,DB!A:F,6,0),"")</f>
        <v>SCECO</v>
      </c>
      <c r="J4" s="123" t="str">
        <f>IFERROR(VLOOKUP(D4,DB!A:G,7,0),"")</f>
        <v>Dead</v>
      </c>
      <c r="K4" s="98"/>
      <c r="L4" s="92" t="str">
        <f>IFERROR(VLOOKUP(D4,DB!A:I,9,0),"")</f>
        <v>Latis</v>
      </c>
    </row>
    <row r="5" spans="1:16" ht="15" customHeight="1">
      <c r="A5" s="123"/>
      <c r="B5" s="123" t="str">
        <f>IFERROR(VLOOKUP(D5,DB!A:K,11,0),"")</f>
        <v/>
      </c>
      <c r="C5" s="94"/>
      <c r="D5" s="92"/>
      <c r="E5" s="95"/>
      <c r="F5" s="96"/>
      <c r="G5" s="97">
        <f t="shared" ref="G5:G6" ca="1" si="1">IFERROR(NOW()-F6,"")</f>
        <v>45977.758867592594</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45977.758867592594</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45977.758867592594</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45977.758867592594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45977.758867592594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45977.758867592594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45977.758867592594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45977.758867592594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45977.758867592594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45977.758867592594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45977.758867592594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45977.758867592594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45977.758867592594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45977.758867592594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45977.758867592594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45977.758867592594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45977.758867592594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45977.758867592594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45977.758867592594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45977.758867592594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45977.758867592594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45977.758867592594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45977.758867592594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45977.758867592594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45977.758867592594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45977.758867592594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45977.758867592594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45977.758867592594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45977.758867592594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45977.758867592594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45977.758867592594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45977.758867592594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45977.758867592594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45977.758867592594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45977.758867592594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45977.758867592594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45977.758867592594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45977.758867592594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45977.758867592594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45977.758867592594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45977.758867592594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45977.758867592594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45977.758867592594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45977.758867592594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45977.758867592594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45977.758867592594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45977.758867592594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45977.758867592594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45977.758867592594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45977.758867592594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45977.758867592594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45977.758867592594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45977.758867592594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45977.758867592594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45977.758867592594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45977.758867592594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45977.758867592594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45977.758867592594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45977.758867592594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45977.758867592594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45977.758867592594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45977.758867592594</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45977.758867592594</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8" sqref="D8: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85.926807407406159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51.569990277777833</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29.097756481482065</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8.9102680555588449</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0.24406435185665032</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45977.758867592594</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45977.758867592594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45977.758867592594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45977.758867592594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45977.758867592594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45977.758867592594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45977.758867592594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45977.758867592594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45977.758867592594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45977.758867592594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45977.758867592594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45977.758867592594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45977.758867592594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45977.758867592594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45977.758867592594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45977.758867592594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45977.758867592594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45977.758867592594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45977.758867592594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45977.758867592594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45977.758867592594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45977.758867592594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45977.758867592594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45977.758867592594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45977.758867592594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45977.758867592594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45977.758867592594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45977.758867592594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45977.758867592594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45977.758867592594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45977.758867592594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45977.758867592594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45977.758867592594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45977.758867592594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45977.758867592594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45977.758867592594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45977.758867592594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45977.758867592594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45977.758867592594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45977.758867592594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45977.758867592594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45977.758867592594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45977.758867592594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45977.758867592594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45977.758867592594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45977.758867592594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45977.758867592594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45977.758867592594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45977.758867592594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45977.758867592594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45977.758867592594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45977.758867592594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45977.758867592594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45977.758867592594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45977.758867592594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45977.758867592594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45977.758867592594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45977.758867592594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45977.758867592594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45977.758867592594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45977.758867592594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45977.758867592594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45977.758867592594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45977.758867592594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45977.758867592594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45977.758867592594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45977.758867592594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45977.758867592594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45977.758867592594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45977.758867592594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45977.758867592594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45977.758867592594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45977.758867592594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45977.758867592594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45977.758867592594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45977.758867592594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45977.758867592594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45977.758867592594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45977.758867592594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45977.758867592594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45977.758867592594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45977.758867592594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45977.758867592594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45977.758867592594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45977.758867592594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45977.758867592594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45977.758867592594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45977.758867592594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45977.758867592594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45977.758867592594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45977.758867592594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45977.758867592594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45977.758867592594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45977.758867592594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45977.758867592594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45977.758867592594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45977.758867592594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45977.758867592594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45977.758867592594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45977.758867592594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45977.758867592594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45977.758867592594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45977.758867592594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45977.758867592594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45977.758867592594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45977.758867592594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45977.758867592594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45977.758867592594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45977.758867592594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45977.758867592594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45977.758867592594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45977.758867592594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45977.758867592594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45977.758867592594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45977.758867592594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45977.758867592594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45977.758867592594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45977.758867592594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45977.758867592594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45977.758867592594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45977.758867592594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45977.758867592594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45977.758867592594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45977.758867592594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45977.758867592594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45977.758867592594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45977.758867592594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45977.758867592594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45977.758867592594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45977.758867592594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45977.758867592594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45977.758867592594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45977.758867592594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45977.758867592594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45977.758867592594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45977.758867592594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45977.758867592594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45977.758867592594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45977.758867592594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45977.758867592594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45977.758867592594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45977.758867592594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45977.758867592594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45977.758867592594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45977.758867592594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45977.758867592594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45977.758867592594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45977.758867592594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45977.758867592594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45977.758867592594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45977.758867592594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45977.758867592594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45977.758867592594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45977.758867592594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45977.758867592594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45977.758867592594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45977.758867592594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45977.758867592594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45977.758867592594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45977.758867592594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45977.758867592594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45977.758867592594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45977.758867592594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45977.758867592594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5.4481018523802049E-2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45977.758867592594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45977.758867592594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45977.758867592594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45977.758867592594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45977.758867592594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45977.758867592594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45977.758867592594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45977.758867592594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45977.758867592594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45977.758867592594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45977.758867592594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45977.758867592594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45977.758867592594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45977.758867592594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45977.758867592594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45977.758867592594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45977.758867592594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45977.758867592594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45977.758867592594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45977.758867592594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45977.758867592594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45977.758867592594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45977.758867592594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45977.758867592594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45977.758867592594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45977.758867592594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45977.758867592594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45977.758867592594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45977.758867592594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45977.758867592594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45977.758867592594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45977.758867592594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45977.758867592594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45977.758867592594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45977.758867592594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45977.758867592594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45977.758867592594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45977.758867592594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45977.758867592594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45977.758867592594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45977.758867592594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45977.758867592594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45977.758867592594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45977.758867592594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45977.758867592594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45977.758867592594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45977.758867592594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45977.758867592594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45977.758867592594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45977.758867592594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45977.758867592594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45977.758867592594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45977.758867592594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45977.758867592594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45977.758867592594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45977.758867592594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45977.758867592594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45977.758867592594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45977.758867592594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45977.758867592594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45977.758867592594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45977.758867592594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45977.758867592594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45977.758867592594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45977.758867592594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45977.758867592594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45977.758867592594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45977.758867592594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45977.758867592594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45977.758867592594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45977.758867592594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45977.758867592594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45977.758867592594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45977.758867592594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45977.758867592594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45977.758867592594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45977.758867592594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45977.758867592594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45977.758867592594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45977.758867592594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45977.758867592594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45977.758867592594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45977.758867592594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45977.758867592594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45977.758867592594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45977.758867592594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45977.758867592594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45977.758867592594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45977.758867592594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45977.758867592594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45977.758867592594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45977.758867592594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45977.758867592594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45977.758867592594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45977.758867592594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45977.758867592594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45977.758867592594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45977.758867592594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45977.758867592594</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