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67" documentId="13_ncr:1_{F6CB121F-512D-4AA6-A0C1-0FB36C537598}" xr6:coauthVersionLast="47" xr6:coauthVersionMax="47" xr10:uidLastSave="{48934A09-484D-418C-97CC-D77CC70CD1BD}"/>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J3" i="1"/>
  <c r="J4" i="1"/>
  <c r="J5" i="1"/>
  <c r="J6" i="1"/>
  <c r="J7" i="1"/>
  <c r="J8" i="1"/>
  <c r="J9" i="1"/>
  <c r="J10" i="1"/>
  <c r="J11" i="1"/>
  <c r="J12" i="1"/>
  <c r="J13" i="1"/>
  <c r="J14" i="1"/>
  <c r="J15" i="1"/>
  <c r="J16" i="1"/>
  <c r="J17" i="1"/>
  <c r="J18" i="1"/>
  <c r="J19" i="1"/>
  <c r="J20" i="1"/>
  <c r="J21" i="1"/>
  <c r="J22" i="1"/>
  <c r="J23" i="1"/>
  <c r="J24" i="1"/>
  <c r="J25" i="1"/>
  <c r="J26" i="1"/>
  <c r="J27" i="1"/>
  <c r="J28" i="1"/>
  <c r="I3" i="1"/>
  <c r="I4" i="1"/>
  <c r="I5" i="1"/>
  <c r="I6" i="1"/>
  <c r="I7" i="1"/>
  <c r="I8" i="1"/>
  <c r="I9" i="1"/>
  <c r="I10" i="1"/>
  <c r="I11" i="1"/>
  <c r="I12" i="1"/>
  <c r="I13" i="1"/>
  <c r="I14" i="1"/>
  <c r="I15" i="1"/>
  <c r="I16" i="1"/>
  <c r="I17" i="1"/>
  <c r="I18" i="1"/>
  <c r="I19" i="1"/>
  <c r="I20" i="1"/>
  <c r="I21" i="1"/>
  <c r="I22" i="1"/>
  <c r="I23" i="1"/>
  <c r="I24" i="1"/>
  <c r="I25" i="1"/>
  <c r="I26" i="1"/>
  <c r="I27" i="1"/>
  <c r="I28" i="1"/>
  <c r="G3" i="1"/>
  <c r="G5" i="1"/>
  <c r="G6" i="1"/>
  <c r="G7" i="1"/>
  <c r="G8" i="1"/>
  <c r="G9" i="1"/>
  <c r="G10" i="1"/>
  <c r="G11" i="1"/>
  <c r="G12" i="1"/>
  <c r="G13" i="1"/>
  <c r="G14" i="1"/>
  <c r="G15" i="1"/>
  <c r="G16" i="1"/>
  <c r="G17" i="1"/>
  <c r="G18" i="1"/>
  <c r="G19" i="1"/>
  <c r="G20" i="1"/>
  <c r="G21" i="1"/>
  <c r="G22" i="1"/>
  <c r="G23" i="1"/>
  <c r="G24" i="1"/>
  <c r="G25" i="1"/>
  <c r="G26" i="1"/>
  <c r="G27" i="1"/>
  <c r="G28" i="1"/>
  <c r="B4" i="1"/>
  <c r="B5" i="1"/>
  <c r="B6" i="1"/>
  <c r="B7" i="1"/>
  <c r="B8" i="1"/>
  <c r="B9" i="1"/>
  <c r="B10" i="1"/>
  <c r="B11" i="1"/>
  <c r="B12" i="1"/>
  <c r="B13" i="1"/>
  <c r="B14" i="1"/>
  <c r="B15" i="1"/>
  <c r="B16" i="1"/>
  <c r="B17" i="1"/>
  <c r="B18" i="1"/>
  <c r="B19" i="1"/>
  <c r="B20" i="1"/>
  <c r="B21" i="1"/>
  <c r="B22" i="1"/>
  <c r="B23" i="1"/>
  <c r="B24" i="1"/>
  <c r="B25" i="1"/>
  <c r="B26" i="1"/>
  <c r="B27" i="1"/>
  <c r="B2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<sst xmlns="http://schemas.openxmlformats.org/spreadsheetml/2006/main" count="180301" uniqueCount="39135">
  <si>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</si>
  <si>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</si>
  <si>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</si>
  <si>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</si>
  <si>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</si>
  <si>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</si>
  <si>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</si>
  <si>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</si>
  <si>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</si>
  <si>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</si>
  <si>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</si>
  <si>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</si>
  <si>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</si>
  <si>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</si>
  <si>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</si>
  <si>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</si>
  <si>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</si>
  <si>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</si>
  <si>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</si>
  <si>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</si>
  <si>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</si>
  <si>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</si>
  <si>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</si>
  <si>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</si>
  <si>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</si>
  <si>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</si>
  <si>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</si>
  <si>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</si>
  <si>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</si>
  <si>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</si>
  <si>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</si>
  <si>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</si>
  <si>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</si>
  <si>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</si>
  <si>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</si>
  <si>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</si>
  <si>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</si>
  <si>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</si>
  <si>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</si>
  <si>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</si>
  <si>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</si>
  <si>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</si>
  <si>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</si>
  <si>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</si>
  <si>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</si>
  <si>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</si>
  <si>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</si>
  <si>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</si>
  <si>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</si>
  <si>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</si>
  <si>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</si>
  <si>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</si>
  <si>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</si>
  <si>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</si>
  <si>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</si>
  <si>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</si>
  <si>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</si>
  <si>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</si>
  <si>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</si>
  <si>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</si>
  <si>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</si>
  <si>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</si>
  <si>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</si>
  <si>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</si>
  <si>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</si>
  <si>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</si>
  <si>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</si>
  <si>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</si>
  <si>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</si>
  <si>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</si>
  <si>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</si>
  <si>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</si>
  <si>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</si>
  <si>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</si>
  <si>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</si>
  <si>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</si>
  <si>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</si>
  <si>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</si>
  <si>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</si>
  <si>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</si>
  <si>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</si>
  <si>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</si>
  <si>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</si>
  <si>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</si>
  <si>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</si>
  <si>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</si>
  <si>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</si>
  <si>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</si>
  <si>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</si>
  <si>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</si>
  <si>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</si>
  <si>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</si>
  <si>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</si>
  <si>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</si>
  <si>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</si>
  <si>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</si>
  <si>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</si>
  <si>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</si>
  <si>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</si>
  <si>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</si>
  <si>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</si>
  <si>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</si>
  <si>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</si>
  <si>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</si>
  <si>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</si>
  <si>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</si>
  <si>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</si>
  <si>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</si>
  <si>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</si>
  <si>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</si>
  <si>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</si>
  <si>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</si>
  <si>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</si>
  <si>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</si>
  <si>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</si>
  <si>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</si>
  <si>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</si>
  <si>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</si>
  <si>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</si>
  <si>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</si>
  <si>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</si>
  <si>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</si>
  <si>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</si>
  <si>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</si>
  <si>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</si>
  <si>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</si>
  <si>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</si>
  <si>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</si>
  <si>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</si>
  <si>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</si>
  <si>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</si>
  <si>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</si>
  <si>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</si>
  <si>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</si>
  <si>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</si>
  <si>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</si>
  <si>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</si>
  <si>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</si>
  <si>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</si>
  <si>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</si>
  <si>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</si>
  <si>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</si>
  <si>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</si>
  <si>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</si>
  <si>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</si>
  <si>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</si>
  <si>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</si>
  <si>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</si>
  <si>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</si>
  <si>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</si>
  <si>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</si>
  <si>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</si>
  <si>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</si>
  <si>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</si>
  <si>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</si>
  <si>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</si>
  <si>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</si>
  <si>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</si>
  <si>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</si>
  <si>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</si>
  <si>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</si>
  <si>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</si>
  <si>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</si>
  <si>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</si>
  <si>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</si>
  <si>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</si>
  <si>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</si>
  <si>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</si>
  <si>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</si>
  <si>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</si>
  <si>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</si>
  <si>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</si>
  <si>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</si>
  <si>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</si>
  <si>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</si>
  <si>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</si>
  <si>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</si>
  <si>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</si>
  <si>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</si>
  <si>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</si>
  <si>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</si>
  <si>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</si>
  <si>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</si>
  <si>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</si>
  <si>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</si>
  <si>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</si>
  <si>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</si>
  <si>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</si>
  <si>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</si>
  <si>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</si>
  <si>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</si>
  <si>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</si>
  <si>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</si>
  <si>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</si>
  <si>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</si>
  <si>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</si>
  <si>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</si>
  <si>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</si>
  <si>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</si>
  <si>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</si>
  <si>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</si>
  <si>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</si>
  <si>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</si>
  <si>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</si>
  <si>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</si>
  <si>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</si>
  <si>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</si>
  <si>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</si>
  <si>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</si>
  <si>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</si>
  <si>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</si>
  <si>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</si>
  <si>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</si>
  <si>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</si>
  <si>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</si>
  <si>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</si>
  <si>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</si>
  <si>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</si>
  <si>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</si>
  <si>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</si>
  <si>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</si>
  <si>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</si>
  <si>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</si>
  <si>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</si>
  <si>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</si>
  <si>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</si>
  <si>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</si>
  <si>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</si>
  <si>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</si>
  <si>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</si>
  <si>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</si>
  <si>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</si>
  <si>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</si>
  <si>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</si>
  <si>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</si>
  <si>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</si>
  <si>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</si>
  <si>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</si>
  <si>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</si>
  <si>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</si>
  <si>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</si>
  <si>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</si>
  <si>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</si>
  <si>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</si>
  <si>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</si>
  <si>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</si>
  <si>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</si>
  <si>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</si>
  <si>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</si>
  <si>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</si>
  <si>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</si>
  <si>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</si>
  <si>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</si>
  <si>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</si>
  <si>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</si>
  <si>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</si>
  <si>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</si>
  <si>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</si>
  <si>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</si>
  <si>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</si>
  <si>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</si>
  <si>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</si>
  <si>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</si>
  <si>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</si>
  <si>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</si>
  <si>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</si>
  <si>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</si>
  <si>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</si>
  <si>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</si>
  <si>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</si>
  <si>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</si>
  <si>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</si>
  <si>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</si>
  <si>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</si>
  <si>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</si>
  <si>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</si>
  <si>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</si>
  <si>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</si>
  <si>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</si>
  <si>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</si>
  <si>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</si>
  <si>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</si>
  <si>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</si>
  <si>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</si>
  <si>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</si>
  <si>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</si>
  <si>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</si>
  <si>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</si>
  <si>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</si>
  <si>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</si>
  <si>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</si>
  <si>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</si>
  <si>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</si>
  <si>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</si>
  <si>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</si>
  <si>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</si>
  <si>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</si>
  <si>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</si>
  <si>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</si>
  <si>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</si>
  <si>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</si>
  <si>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</si>
  <si>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</si>
  <si>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</si>
  <si>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</si>
  <si>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</si>
  <si>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</si>
  <si>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</si>
  <si>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</si>
  <si>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</si>
  <si>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</si>
  <si>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</si>
  <si>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</si>
  <si>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</si>
  <si>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</si>
  <si>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</si>
  <si>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</si>
  <si>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</si>
  <si>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</si>
  <si>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</si>
  <si>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</si>
  <si>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</si>
  <si>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</si>
  <si>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</si>
  <si>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</si>
  <si>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</si>
  <si>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</si>
  <si>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</si>
  <si>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</si>
  <si>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</si>
  <si>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</si>
  <si>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</si>
  <si>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</si>
  <si>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</si>
  <si>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</si>
  <si>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</si>
  <si>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</si>
  <si>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</si>
  <si>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</si>
  <si>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</si>
  <si>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</si>
  <si>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</si>
  <si>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</si>
  <si>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</si>
  <si>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</si>
  <si>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</si>
  <si>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</si>
  <si>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</si>
  <si>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</si>
  <si>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</si>
  <si>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</si>
  <si>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</si>
  <si>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</si>
  <si>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</si>
  <si>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</si>
  <si>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</si>
  <si>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</si>
  <si>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</si>
  <si>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</si>
  <si>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</si>
  <si>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</si>
  <si>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</si>
  <si>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</si>
  <si>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</si>
  <si>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</si>
  <si>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</si>
  <si>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</si>
  <si>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</si>
  <si>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</si>
  <si>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</si>
  <si>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</si>
  <si>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</si>
  <si>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</si>
  <si>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</si>
  <si>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</si>
  <si>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</si>
  <si>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</si>
  <si>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</si>
  <si>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</si>
  <si>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</si>
  <si>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</si>
  <si>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</si>
  <si>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</si>
  <si>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</si>
  <si>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</si>
  <si>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</si>
  <si>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</si>
  <si>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</si>
  <si>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</si>
  <si>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</si>
  <si>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</si>
  <si>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</si>
  <si>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</si>
  <si>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</si>
  <si>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</si>
  <si>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</si>
  <si>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</si>
  <si>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</si>
  <si>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</si>
  <si>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</si>
  <si>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</si>
  <si>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</si>
  <si>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</si>
  <si>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</si>
  <si>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</si>
  <si>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</si>
  <si>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</si>
  <si>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</si>
  <si>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</si>
  <si>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</si>
  <si>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</si>
  <si>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</si>
  <si>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</si>
  <si>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</si>
  <si>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</si>
  <si>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</si>
  <si>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</si>
  <si>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</si>
  <si>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</si>
  <si>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</si>
  <si>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</si>
  <si>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</si>
  <si>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</si>
  <si>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</si>
  <si>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</si>
  <si>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</si>
  <si>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</si>
  <si>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</si>
  <si>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</si>
  <si>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</si>
  <si>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</si>
  <si>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</si>
  <si>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</si>
  <si>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</si>
  <si>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</si>
  <si>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</si>
  <si>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</si>
  <si>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</si>
  <si>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</si>
  <si>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</si>
  <si>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</si>
  <si>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</si>
  <si>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</si>
  <si>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</si>
  <si>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</si>
  <si>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</si>
  <si>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</si>
  <si>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</si>
  <si>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</si>
  <si>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</si>
  <si>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</si>
  <si>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</si>
  <si>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</si>
  <si>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</si>
  <si>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</si>
  <si>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</si>
  <si>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</si>
  <si>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</si>
  <si>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</si>
  <si>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</si>
  <si>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</si>
  <si>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</si>
  <si>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</si>
  <si>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</si>
  <si>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</si>
  <si>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</si>
  <si>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</si>
  <si>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</si>
  <si>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</si>
  <si>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</si>
  <si>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</si>
  <si>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</si>
  <si>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</si>
  <si>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</si>
  <si>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</si>
  <si>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</si>
  <si>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</si>
  <si>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</si>
  <si>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</si>
  <si>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</si>
  <si>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</si>
  <si>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</si>
  <si>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</si>
  <si>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</si>
  <si>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</si>
  <si>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</si>
  <si>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</si>
  <si>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</si>
  <si>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</si>
  <si>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</si>
  <si>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</si>
  <si>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</si>
  <si>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</si>
  <si>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</si>
  <si>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</si>
  <si>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</si>
  <si>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</si>
  <si>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</si>
  <si>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</si>
  <si>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</si>
  <si>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</si>
  <si>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</si>
  <si>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</si>
  <si>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</si>
  <si>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</si>
  <si>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</si>
  <si>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</si>
  <si>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</si>
  <si>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</si>
  <si>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</si>
  <si>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</si>
  <si>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</si>
  <si>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</si>
  <si>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</si>
  <si>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</si>
  <si>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</si>
  <si>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</si>
  <si>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</si>
  <si>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</si>
  <si>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</si>
  <si>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</si>
  <si>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</si>
  <si>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</si>
  <si>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</si>
  <si>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</si>
  <si>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</si>
  <si>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</si>
  <si>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</si>
  <si>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</si>
  <si>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</si>
  <si>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</si>
  <si>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</si>
  <si>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</si>
  <si>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</si>
  <si>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</si>
  <si>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</si>
  <si>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</si>
  <si>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</si>
  <si>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</si>
  <si>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</si>
  <si>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</si>
  <si>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</si>
  <si>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</si>
  <si>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</si>
  <si>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</si>
  <si>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</si>
  <si>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</si>
  <si>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</si>
  <si>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</si>
  <si>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</si>
  <si>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</si>
  <si>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</si>
  <si>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</si>
  <si>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</si>
  <si>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</si>
  <si>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</si>
  <si>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</si>
  <si>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</si>
  <si>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</si>
  <si>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</si>
  <si>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</si>
  <si>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</si>
  <si>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</si>
  <si>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</si>
  <si>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</si>
  <si>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</si>
  <si>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</si>
  <si>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</si>
  <si>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</si>
  <si>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</si>
  <si>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</si>
  <si>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</si>
  <si>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</si>
  <si>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</si>
  <si>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</si>
  <si>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</si>
  <si>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</si>
  <si>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</si>
  <si>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</si>
  <si>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</si>
  <si>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</si>
  <si>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</si>
  <si>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</si>
  <si>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</si>
  <si>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</si>
  <si>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</si>
  <si>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</si>
  <si>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</si>
  <si>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</si>
  <si>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</si>
  <si>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</si>
  <si>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</si>
  <si>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</si>
  <si>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</si>
  <si>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</si>
  <si>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</si>
  <si>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</si>
  <si>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</si>
  <si>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</si>
  <si>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</si>
  <si>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</si>
  <si>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</si>
  <si>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</si>
  <si>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</si>
  <si>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</si>
  <si>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</si>
  <si>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</si>
  <si>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</si>
  <si>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</si>
  <si>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</si>
  <si>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</si>
  <si>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</si>
  <si>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</si>
  <si>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</si>
  <si>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</si>
  <si>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</si>
  <si>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</si>
  <si>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</si>
  <si>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</si>
  <si>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</si>
  <si>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</si>
  <si>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</si>
  <si>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</si>
  <si>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</si>
  <si>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</si>
  <si>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</si>
  <si>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</si>
  <si>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</si>
  <si>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</si>
  <si>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</si>
  <si>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</si>
  <si>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</si>
  <si>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</si>
  <si>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</si>
  <si>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</si>
  <si>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</si>
  <si>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</si>
  <si>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</si>
  <si>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</si>
  <si>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</si>
  <si>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</si>
  <si>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</si>
  <si>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</si>
  <si>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</si>
  <si>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</si>
  <si>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</si>
  <si>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</si>
  <si>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</si>
  <si>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</si>
  <si>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</si>
  <si>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</si>
  <si>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</si>
  <si>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</si>
  <si>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</si>
  <si>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</si>
  <si>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</si>
  <si>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</si>
  <si>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</si>
  <si>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</si>
  <si>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</si>
  <si>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</si>
  <si>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</si>
  <si>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</si>
  <si>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</si>
  <si>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</si>
  <si>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</si>
  <si>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</si>
  <si>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</si>
  <si>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</si>
  <si>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</si>
  <si>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</si>
  <si>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</si>
  <si>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</si>
  <si>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</si>
  <si>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</si>
  <si>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</si>
  <si>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</si>
  <si>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</si>
  <si>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</si>
  <si>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</si>
  <si>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</si>
  <si>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</si>
  <si>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</si>
  <si>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</si>
  <si>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</si>
  <si>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</si>
  <si>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</si>
  <si>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</si>
  <si>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</si>
  <si>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</si>
  <si>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</si>
  <si>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</si>
  <si>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</si>
  <si>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</si>
  <si>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</si>
  <si>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</si>
  <si>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</si>
  <si>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</si>
  <si>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</si>
  <si>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</si>
  <si>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</si>
  <si>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</si>
  <si>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</si>
  <si>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</si>
  <si>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</si>
  <si>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</si>
  <si>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</si>
  <si>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</si>
  <si>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</si>
  <si>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</si>
  <si>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</si>
  <si>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</si>
  <si>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</si>
  <si>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</si>
  <si>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</si>
  <si>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</si>
  <si>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</si>
  <si>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</si>
  <si>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</si>
  <si>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</si>
  <si>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</si>
  <si>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</si>
  <si>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</si>
  <si>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</si>
  <si>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</si>
  <si>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</si>
  <si>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</si>
  <si>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</si>
  <si>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</si>
  <si>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</si>
  <si>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</si>
  <si>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</si>
  <si>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</si>
  <si>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</si>
  <si>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</si>
  <si>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</si>
  <si>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</si>
  <si>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</si>
  <si>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</si>
  <si>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</si>
  <si>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</si>
  <si>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</si>
  <si>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</si>
  <si>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</si>
  <si>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</si>
  <si>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</si>
  <si>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</si>
  <si>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</si>
  <si>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</si>
  <si>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</si>
  <si>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</si>
  <si>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</si>
  <si>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</si>
  <si>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</si>
  <si>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</si>
  <si>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</si>
  <si>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</si>
  <si>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</si>
  <si>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</si>
  <si>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</si>
  <si>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</si>
  <si>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</si>
  <si>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</si>
  <si>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</si>
  <si>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</si>
  <si>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</si>
  <si>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</si>
  <si>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</si>
  <si>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</si>
  <si>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</si>
  <si>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</si>
  <si>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</si>
  <si>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</si>
  <si>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</si>
  <si>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</si>
  <si>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</si>
  <si>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</si>
  <si>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</si>
  <si>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</si>
  <si>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</si>
  <si>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</si>
  <si>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</si>
  <si>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</si>
  <si>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</si>
  <si>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</si>
  <si>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</si>
  <si>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</si>
  <si>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</si>
  <si>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</si>
  <si>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</si>
  <si>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</si>
  <si>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</si>
  <si>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</si>
  <si>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</si>
  <si>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</si>
  <si>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</si>
  <si>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</si>
  <si>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</si>
  <si>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</si>
  <si>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</si>
  <si>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</si>
  <si>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</si>
  <si>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</si>
  <si>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</si>
  <si>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</si>
  <si>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</si>
  <si>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</si>
  <si>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</si>
  <si>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</si>
  <si>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</si>
  <si>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</si>
  <si>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</si>
  <si>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</si>
  <si>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</si>
  <si>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</si>
  <si>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</si>
  <si>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</si>
  <si>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</si>
  <si>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</si>
  <si>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</si>
  <si>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</si>
  <si>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</si>
  <si>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</si>
  <si>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</si>
  <si>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</si>
  <si>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</si>
  <si>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</si>
  <si>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</si>
  <si>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</si>
  <si>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</si>
  <si>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</si>
  <si>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</si>
  <si>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</si>
  <si>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</si>
  <si>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</si>
  <si>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</si>
  <si>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</si>
  <si>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</si>
  <si>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</si>
  <si>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</si>
  <si>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</si>
  <si>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</si>
  <si>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</si>
  <si>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</si>
  <si>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</si>
  <si>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</si>
  <si>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</si>
  <si>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</si>
  <si>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</si>
  <si>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</si>
  <si>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</si>
  <si>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</si>
  <si>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</si>
  <si>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</si>
  <si>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</si>
  <si>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</si>
  <si>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</si>
  <si>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</si>
  <si>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</si>
  <si>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</si>
  <si>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</si>
  <si>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</si>
  <si>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</si>
  <si>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</si>
  <si>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</si>
  <si>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</si>
  <si>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</si>
  <si>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</si>
  <si>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</si>
  <si>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</si>
  <si>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</si>
  <si>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</si>
  <si>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</si>
  <si>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</si>
  <si>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</si>
  <si>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</si>
  <si>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</si>
  <si>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</si>
  <si>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</si>
  <si>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</si>
  <si>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</si>
  <si>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</si>
  <si>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</si>
  <si>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</si>
  <si>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</si>
  <si>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</si>
  <si>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</si>
  <si>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</si>
  <si>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</si>
  <si>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</si>
  <si>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</si>
  <si>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</si>
  <si>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</si>
  <si>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</si>
  <si>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</si>
  <si>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</si>
  <si>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</si>
  <si>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</si>
  <si>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</si>
  <si>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</si>
  <si>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</si>
  <si>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</si>
  <si>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</si>
  <si>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</si>
  <si>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</si>
  <si>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</si>
  <si>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</si>
  <si>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</si>
  <si>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</si>
  <si>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</si>
  <si>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</si>
  <si>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</si>
  <si>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</si>
  <si>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</si>
  <si>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</si>
  <si>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</si>
  <si>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</si>
  <si>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</si>
  <si>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</si>
  <si>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</si>
  <si>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</si>
  <si>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</si>
  <si>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</si>
  <si>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</si>
  <si>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</si>
  <si>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</si>
  <si>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</si>
  <si>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</si>
  <si>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</si>
  <si>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</si>
  <si>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</si>
  <si>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</si>
  <si>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</si>
  <si>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</si>
  <si>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</si>
  <si>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</si>
  <si>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</si>
  <si>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</si>
  <si>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</si>
  <si>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</si>
  <si>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</si>
  <si>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</si>
  <si>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</si>
  <si>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</si>
  <si>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</si>
  <si>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</si>
  <si>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</si>
  <si>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</si>
  <si>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</si>
  <si>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</si>
  <si>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</si>
  <si>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</si>
  <si>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</si>
  <si>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</si>
  <si>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</si>
  <si>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</si>
  <si>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</si>
  <si>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</si>
  <si>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</si>
  <si>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</si>
  <si>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</si>
  <si>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</si>
  <si>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</si>
  <si>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</si>
  <si>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</si>
  <si>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</si>
  <si>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</si>
  <si>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</si>
  <si>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</si>
  <si>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</si>
  <si>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</si>
  <si>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</si>
  <si>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</si>
  <si>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</si>
  <si>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</si>
  <si>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</si>
  <si>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</si>
  <si>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</si>
  <si>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</si>
  <si>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</si>
  <si>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</si>
  <si>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</si>
  <si>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</si>
  <si>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</si>
  <si>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</si>
  <si>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</si>
  <si>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</si>
  <si>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</si>
  <si>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</si>
  <si>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</si>
  <si>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</si>
  <si>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</si>
  <si>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</si>
  <si>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</si>
  <si>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</si>
  <si>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</si>
  <si>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</si>
  <si>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</si>
  <si>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</si>
  <si>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</si>
  <si>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</si>
  <si>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</si>
  <si>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</si>
  <si>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</si>
  <si>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</si>
  <si>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</si>
  <si>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</si>
  <si>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</si>
  <si>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</si>
  <si>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</si>
  <si>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</si>
  <si>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</si>
  <si>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</si>
  <si>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</si>
  <si>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</si>
  <si>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</si>
  <si>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</si>
  <si>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</si>
  <si>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</si>
  <si>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</si>
  <si>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</si>
  <si>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</si>
  <si>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</si>
  <si>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</si>
  <si>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</si>
  <si>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</si>
  <si>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</si>
  <si>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</si>
  <si>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</si>
  <si>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</si>
  <si>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</si>
  <si>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</si>
  <si>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</si>
  <si>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</si>
  <si>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</si>
  <si>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</si>
  <si>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</si>
  <si>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</si>
  <si>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</si>
  <si>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</si>
  <si>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</si>
  <si>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</si>
  <si>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</si>
  <si>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</si>
  <si>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</si>
  <si>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</si>
  <si>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</si>
  <si>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</si>
  <si>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</si>
  <si>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</si>
  <si>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</si>
  <si>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</si>
  <si>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</si>
  <si>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</si>
  <si>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</si>
  <si>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</si>
  <si>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</si>
  <si>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</si>
  <si>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</si>
  <si>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</si>
  <si>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</si>
  <si>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</si>
  <si>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</si>
  <si>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</si>
  <si>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</si>
  <si>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</si>
  <si>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</si>
  <si>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</si>
  <si>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</si>
  <si>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</si>
  <si>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</si>
  <si>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</si>
  <si>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</si>
  <si>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</si>
  <si>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</si>
  <si>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</si>
  <si>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</si>
  <si>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</si>
  <si>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</si>
  <si>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</si>
  <si>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</si>
  <si>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</si>
  <si>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</si>
  <si>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</si>
  <si>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</si>
  <si>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</si>
  <si>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</si>
  <si>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</si>
  <si>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</si>
  <si>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</si>
  <si>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</si>
  <si>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</si>
  <si>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</si>
  <si>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</si>
  <si>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</si>
  <si>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</si>
  <si>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</si>
  <si>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</si>
  <si>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</si>
  <si>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</si>
  <si>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</si>
  <si>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</si>
  <si>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</si>
  <si>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</si>
  <si>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</si>
  <si>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</si>
  <si>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</si>
  <si>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</si>
  <si>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</si>
  <si>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</si>
  <si>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</si>
  <si>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</si>
  <si>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</si>
  <si>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</si>
  <si>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</si>
  <si>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</si>
  <si>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</si>
  <si>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</si>
  <si>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</si>
  <si>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</si>
  <si>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</si>
  <si>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</si>
  <si>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</si>
  <si>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</si>
  <si>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</si>
  <si>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</si>
  <si>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</si>
  <si>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</si>
  <si>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</si>
  <si>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</si>
  <si>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</si>
  <si>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</si>
  <si>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</si>
  <si>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</si>
  <si>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</si>
  <si>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</si>
  <si>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</si>
  <si>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</si>
  <si>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</si>
  <si>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</si>
  <si>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</si>
  <si>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</si>
  <si>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</si>
  <si>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</si>
  <si>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</si>
  <si>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</si>
  <si>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</si>
  <si>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</si>
  <si>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</si>
  <si>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</si>
  <si>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</si>
  <si>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</si>
  <si>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</si>
  <si>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</si>
  <si>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</si>
  <si>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</si>
  <si>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</si>
  <si>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</si>
  <si>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</si>
  <si>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</si>
  <si>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</si>
  <si>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</si>
  <si>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</si>
  <si>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</si>
  <si>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</si>
  <si>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</si>
  <si>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</si>
  <si>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</si>
  <si>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</si>
  <si>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</si>
  <si>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</si>
  <si>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</si>
  <si>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</si>
  <si>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</si>
  <si>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</si>
  <si>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</si>
  <si>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</si>
  <si>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</si>
  <si>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</si>
  <si>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</si>
  <si>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</si>
  <si>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</si>
  <si>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</si>
  <si>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</si>
  <si>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</si>
  <si>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</si>
  <si>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</si>
  <si>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</si>
  <si>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</si>
  <si>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</si>
  <si>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</si>
  <si>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</si>
  <si>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</si>
  <si>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</si>
  <si>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</si>
  <si>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</si>
  <si>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</si>
  <si>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</si>
  <si>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</si>
  <si>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</si>
  <si>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</si>
  <si>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</si>
  <si>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</si>
  <si>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</si>
  <si>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</si>
  <si>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</si>
  <si>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</si>
  <si>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</si>
  <si>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</si>
  <si>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</si>
  <si>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</si>
  <si>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</si>
  <si>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</si>
  <si>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</si>
  <si>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</si>
  <si>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</si>
  <si>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</si>
  <si>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</si>
  <si>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</si>
  <si>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</si>
  <si>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</si>
  <si>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</si>
  <si>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</si>
  <si>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</si>
  <si>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</si>
  <si>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</si>
  <si>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</si>
  <si>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</si>
  <si>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</si>
  <si>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</si>
  <si>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</si>
  <si>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</si>
  <si>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</si>
  <si>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</si>
  <si>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</si>
  <si>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</si>
  <si>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</si>
  <si>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</si>
  <si>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</si>
  <si>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</si>
  <si>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</si>
  <si>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</si>
  <si>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</si>
  <si>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</si>
  <si>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</si>
  <si>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</si>
  <si>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</si>
  <si>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</si>
  <si>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</si>
  <si>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</si>
  <si>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</si>
  <si>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</si>
  <si>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</si>
  <si>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</si>
  <si>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</si>
  <si>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</si>
  <si>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</si>
  <si>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</si>
  <si>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</si>
  <si>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</si>
  <si>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</si>
  <si>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</si>
  <si>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</si>
  <si>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</si>
  <si>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</si>
  <si>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</si>
  <si>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</si>
  <si>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</si>
  <si>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</si>
  <si>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</si>
  <si>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</si>
  <si>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</si>
  <si>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</si>
  <si>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</si>
  <si>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</si>
  <si>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</si>
  <si>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</si>
  <si>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</si>
  <si>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</si>
  <si>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</si>
  <si>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</si>
  <si>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</si>
  <si>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</si>
  <si>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</si>
  <si>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</si>
  <si>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</si>
  <si>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</si>
  <si>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</si>
  <si>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</si>
  <si>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</si>
  <si>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</si>
  <si>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</si>
  <si>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</si>
  <si>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</si>
  <si>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</si>
  <si>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</si>
  <si>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</si>
  <si>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</si>
  <si>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</si>
  <si>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</si>
  <si>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</si>
  <si>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</si>
  <si>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</si>
  <si>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</si>
  <si>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</si>
  <si>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</si>
  <si>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</si>
  <si>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</si>
  <si>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</si>
  <si>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</si>
  <si>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</si>
  <si>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</si>
  <si>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</si>
  <si>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</si>
  <si>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</si>
  <si>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</si>
  <si>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</si>
  <si>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</si>
  <si>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</si>
  <si>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</si>
  <si>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</si>
  <si>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</si>
  <si>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</si>
  <si>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</si>
  <si>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</si>
  <si>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</si>
  <si>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</si>
  <si>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</si>
  <si>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</si>
  <si>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</si>
  <si>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</si>
  <si>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</si>
  <si>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</si>
  <si>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</si>
  <si>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</si>
  <si>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</si>
  <si>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</si>
  <si>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</si>
  <si>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</si>
  <si>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</si>
  <si>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</si>
  <si>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</si>
  <si>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</si>
  <si>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</si>
  <si>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</si>
  <si>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</si>
  <si>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</si>
  <si>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</si>
  <si>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</si>
  <si>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</si>
  <si>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</si>
  <si>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</si>
  <si>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</si>
  <si>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</si>
  <si>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</si>
  <si>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</si>
  <si>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</si>
  <si>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</si>
  <si>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</si>
  <si>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</si>
  <si>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</si>
  <si>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</si>
  <si>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</si>
  <si>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</si>
  <si>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</si>
  <si>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</si>
  <si>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</si>
  <si>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</si>
  <si>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</si>
  <si>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</si>
  <si>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</si>
  <si>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</si>
  <si>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</si>
  <si>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</si>
  <si>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</si>
  <si>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</si>
  <si>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</si>
  <si>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</si>
  <si>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</si>
  <si>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</si>
  <si>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</si>
  <si>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</si>
  <si>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</si>
  <si>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</si>
  <si>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</si>
  <si>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</si>
  <si>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</si>
  <si>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</si>
  <si>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</si>
  <si>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</si>
  <si>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</si>
  <si>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</si>
  <si>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</si>
  <si>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</si>
  <si>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</si>
  <si>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</si>
  <si>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</si>
  <si>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</si>
  <si>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</si>
  <si>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</si>
  <si>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</si>
  <si>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</si>
  <si>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</si>
  <si>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</si>
  <si>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</si>
  <si>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</si>
  <si>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</si>
  <si>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</si>
  <si>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</si>
  <si>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</si>
  <si>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</si>
  <si>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</si>
  <si>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</si>
  <si>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</si>
  <si>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</si>
  <si>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</si>
  <si>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</si>
  <si>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</si>
  <si>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</si>
  <si>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</si>
  <si>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</si>
  <si>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</si>
  <si>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</si>
  <si>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</si>
  <si>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</si>
  <si>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</si>
  <si>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</si>
  <si>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</si>
  <si>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</si>
  <si>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</si>
  <si>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</si>
  <si>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</si>
  <si>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</si>
  <si>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</si>
  <si>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</si>
  <si>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</si>
  <si>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</si>
  <si>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</si>
  <si>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</si>
  <si>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</si>
  <si>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</si>
  <si>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</si>
  <si>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</si>
  <si>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</si>
  <si>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</si>
  <si>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</si>
  <si>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</si>
  <si>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</si>
  <si>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</si>
  <si>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</si>
  <si>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</si>
  <si>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</si>
  <si>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</si>
  <si>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</si>
  <si>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</si>
  <si>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</si>
  <si>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</si>
  <si>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</si>
  <si>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</si>
  <si>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</si>
  <si>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</si>
  <si>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</si>
  <si>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</si>
  <si>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</si>
  <si>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</si>
  <si>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</si>
  <si>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</si>
  <si>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</si>
  <si>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</si>
  <si>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</si>
  <si>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</si>
  <si>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</si>
  <si>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</si>
  <si>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</si>
  <si>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</si>
  <si>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</si>
  <si>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</si>
  <si>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</si>
  <si>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</si>
  <si>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</si>
  <si>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</si>
  <si>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</si>
  <si>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</si>
  <si>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</si>
  <si>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</si>
  <si>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</si>
  <si>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</si>
  <si>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</si>
  <si>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</si>
  <si>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</si>
  <si>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</si>
  <si>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</si>
  <si>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</si>
  <si>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</si>
  <si>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</si>
  <si>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</si>
  <si>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</si>
  <si>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</si>
  <si>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</si>
  <si>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</si>
  <si>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</si>
  <si>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</si>
  <si>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</si>
  <si>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</si>
  <si>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</si>
  <si>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</si>
  <si>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</si>
  <si>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</si>
  <si>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</si>
  <si>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</si>
  <si>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</si>
  <si>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</si>
  <si>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</si>
  <si>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</si>
  <si>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</si>
  <si>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</si>
  <si>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</si>
  <si>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</si>
  <si>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</si>
  <si>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</si>
  <si>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</si>
  <si>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</si>
  <si>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</si>
  <si>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</si>
  <si>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</si>
  <si>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</si>
  <si>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</si>
  <si>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</si>
  <si>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</si>
  <si>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</si>
  <si>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</si>
  <si>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</si>
  <si>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</si>
  <si>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</si>
  <si>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</si>
  <si>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</si>
  <si>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</si>
  <si>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</si>
  <si>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</si>
  <si>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</si>
  <si>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</si>
  <si>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</si>
  <si>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</si>
  <si>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</si>
  <si>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</si>
  <si>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</si>
  <si>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</si>
  <si>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</si>
  <si>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</si>
  <si>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</si>
  <si>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</si>
  <si>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</si>
  <si>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</si>
  <si>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</si>
  <si>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</si>
  <si>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</si>
  <si>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</si>
  <si>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</si>
  <si>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</si>
  <si>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</si>
  <si>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</si>
  <si>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</si>
  <si>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</si>
  <si>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</si>
  <si>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</si>
  <si>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</si>
  <si>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</si>
  <si>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</si>
  <si>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</si>
  <si>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</si>
  <si>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</si>
  <si>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</si>
  <si>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</si>
  <si>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</si>
  <si>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</si>
  <si>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</si>
  <si>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</si>
  <si>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</si>
  <si>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</si>
  <si>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</si>
  <si>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</si>
  <si>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</si>
  <si>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</si>
  <si>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</si>
  <si>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</si>
  <si>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</si>
  <si>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</si>
  <si>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</si>
  <si>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</si>
  <si>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</si>
  <si>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</si>
  <si>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</si>
  <si>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</si>
  <si>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</si>
  <si>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</si>
  <si>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</si>
  <si>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</si>
  <si>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</si>
  <si>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</si>
  <si>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</si>
  <si>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</si>
  <si>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</si>
  <si>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</si>
  <si>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</si>
  <si>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</si>
  <si>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</si>
  <si>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</si>
  <si>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</si>
  <si>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</si>
  <si>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</si>
  <si>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</si>
  <si>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</si>
  <si>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</si>
  <si>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</si>
  <si>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</si>
  <si>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</si>
  <si>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</si>
  <si>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</si>
  <si>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</si>
  <si>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</si>
  <si>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</si>
  <si>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</si>
  <si>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</si>
  <si>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</si>
  <si>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</si>
  <si>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</si>
  <si>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</si>
  <si>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</si>
  <si>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</si>
  <si>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</si>
  <si>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</si>
  <si>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</si>
  <si>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</si>
  <si>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</si>
  <si>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</si>
  <si>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</si>
  <si>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</si>
  <si>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</si>
  <si>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</si>
  <si>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</si>
  <si>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</si>
  <si>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</si>
  <si>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</si>
  <si>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</si>
  <si>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</si>
  <si>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</si>
  <si>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</si>
  <si>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</si>
  <si>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</si>
  <si>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</si>
  <si>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</si>
  <si>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</si>
  <si>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</si>
  <si>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</si>
  <si>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</si>
  <si>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</si>
  <si>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</si>
  <si>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</si>
  <si>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</si>
  <si>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</si>
  <si>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</si>
  <si>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</si>
  <si>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</si>
  <si>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</si>
  <si>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</si>
  <si>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</si>
  <si>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</si>
  <si>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</si>
  <si>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</si>
  <si>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</si>
  <si>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</si>
  <si>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</si>
  <si>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</si>
  <si>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</si>
  <si>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</si>
  <si>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</si>
  <si>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</si>
  <si>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</si>
  <si>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</si>
  <si>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</si>
  <si>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</si>
  <si>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</si>
  <si>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</si>
  <si>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</si>
  <si>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</si>
  <si>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</si>
  <si>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</si>
  <si>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</si>
  <si>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</si>
  <si>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</si>
  <si>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</si>
  <si>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</si>
  <si>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</si>
  <si>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</si>
  <si>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</si>
  <si>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</si>
  <si>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</si>
  <si>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</si>
  <si>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</si>
  <si>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</si>
  <si>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</si>
  <si>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</si>
  <si>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</si>
  <si>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</si>
  <si>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</si>
  <si>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</si>
  <si>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</si>
  <si>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</si>
  <si>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</si>
  <si>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</si>
  <si>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</si>
  <si>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</si>
  <si>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</si>
  <si>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</si>
  <si>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</si>
  <si>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</si>
  <si>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</si>
  <si>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</si>
  <si>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</si>
  <si>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</si>
  <si>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</si>
  <si>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</si>
  <si>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</si>
  <si>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</si>
  <si>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</si>
  <si>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</si>
  <si>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</si>
  <si>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</si>
  <si>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</si>
  <si>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</si>
  <si>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</si>
  <si>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</si>
  <si>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</si>
  <si>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</si>
  <si>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</si>
  <si>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</si>
  <si>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</si>
  <si>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</si>
  <si>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</si>
  <si>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</si>
  <si>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</si>
  <si>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</si>
  <si>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</si>
  <si>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</si>
  <si>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</si>
  <si>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</si>
  <si>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</si>
  <si>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</si>
  <si>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</si>
  <si>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</si>
  <si>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</si>
  <si>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</si>
  <si>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</si>
  <si>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</si>
  <si>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</si>
  <si>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</si>
  <si>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</si>
  <si>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</si>
  <si>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</si>
  <si>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</si>
  <si>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</si>
  <si>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</si>
  <si>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</si>
  <si>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</si>
  <si>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</si>
  <si>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</si>
  <si>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</si>
  <si>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</si>
  <si>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</si>
  <si>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</si>
  <si>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</si>
  <si>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</si>
  <si>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</si>
  <si>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</si>
  <si>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</si>
  <si>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</si>
  <si>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</si>
  <si>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</si>
  <si>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</si>
  <si>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</si>
  <si>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</si>
  <si>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</si>
  <si>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</si>
  <si>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</si>
  <si>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</si>
  <si>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</si>
  <si>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</si>
  <si>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</si>
  <si>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</si>
  <si>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</si>
  <si>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</si>
  <si>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</si>
  <si>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</si>
  <si>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</si>
  <si>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</si>
  <si>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</si>
  <si>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</si>
  <si>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</si>
  <si>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</si>
  <si>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</si>
  <si>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</si>
  <si>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</si>
  <si>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</si>
  <si>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</si>
  <si>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</si>
  <si>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</si>
  <si>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</si>
  <si>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</si>
  <si>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</si>
  <si>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</si>
  <si>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</si>
  <si>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</si>
  <si>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</si>
  <si>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</si>
  <si>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</si>
  <si>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</si>
  <si>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</si>
  <si>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</si>
  <si>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</si>
  <si>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</si>
  <si>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</si>
  <si>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</si>
  <si>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</si>
  <si>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</si>
  <si>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</si>
  <si>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</si>
  <si>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</si>
  <si>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</si>
  <si>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</si>
  <si>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</si>
  <si>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</si>
  <si>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</si>
  <si>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</si>
  <si>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</si>
  <si>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</si>
  <si>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</si>
  <si>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</si>
  <si>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</si>
  <si>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</si>
  <si>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</si>
  <si>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</si>
  <si>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</si>
  <si>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</si>
  <si>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</si>
  <si>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</si>
  <si>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</si>
  <si>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</si>
  <si>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</si>
  <si>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</si>
  <si>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</si>
  <si>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</si>
  <si>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</si>
  <si>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</si>
  <si>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</si>
  <si>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</si>
  <si>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</si>
  <si>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</si>
  <si>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</si>
  <si>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</si>
  <si>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</si>
  <si>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</si>
  <si>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</si>
  <si>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</si>
  <si>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</si>
  <si>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</si>
  <si>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</si>
  <si>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</si>
  <si>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</si>
  <si>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</si>
  <si>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</si>
  <si>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</si>
  <si>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</si>
  <si>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</si>
  <si>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</si>
  <si>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</si>
  <si>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</si>
  <si>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</si>
  <si>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</si>
  <si>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</si>
  <si>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</si>
  <si>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</si>
  <si>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</si>
  <si>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</si>
  <si>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</si>
  <si>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</si>
  <si>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</si>
  <si>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</si>
  <si>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</si>
  <si>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</si>
  <si>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</si>
  <si>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</si>
  <si>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</si>
  <si>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</si>
  <si>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</si>
  <si>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</si>
  <si>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</si>
  <si>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</si>
  <si>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</si>
  <si>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</si>
  <si>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</si>
  <si>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</si>
  <si>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</si>
  <si>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</si>
  <si>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</si>
  <si>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</si>
  <si>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</si>
  <si>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</si>
  <si>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</si>
  <si>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</si>
  <si>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</si>
  <si>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</si>
  <si>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</si>
  <si>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</si>
  <si>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</si>
  <si>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</si>
  <si>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</si>
  <si>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</si>
  <si>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</si>
  <si>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</si>
  <si>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</si>
  <si>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</si>
  <si>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</si>
  <si>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</si>
  <si>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</si>
  <si>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</si>
  <si>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</si>
  <si>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</si>
  <si>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</si>
  <si>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</si>
  <si>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</si>
  <si>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</si>
  <si>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</si>
  <si>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</si>
  <si>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</si>
  <si>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</si>
  <si>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</si>
  <si>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</si>
  <si>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</si>
  <si>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</si>
  <si>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</si>
  <si>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</si>
  <si>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</si>
  <si>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</si>
  <si>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</si>
  <si>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</si>
  <si>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</si>
  <si>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</si>
  <si>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</si>
  <si>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</si>
  <si>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</si>
  <si>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</si>
  <si>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</si>
  <si>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</si>
  <si>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</si>
  <si>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</si>
  <si>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</si>
  <si>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</si>
  <si>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</si>
  <si>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</si>
  <si>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</si>
  <si>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</si>
  <si>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</si>
  <si>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</si>
  <si>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</si>
  <si>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</si>
  <si>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</si>
  <si>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</si>
  <si>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</si>
  <si>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</si>
  <si>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</si>
  <si>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</si>
  <si>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</si>
  <si>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</si>
  <si>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</si>
  <si>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</si>
  <si>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</si>
  <si>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</si>
  <si>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</si>
  <si>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</si>
  <si>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</si>
  <si>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</si>
  <si>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</si>
  <si>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</si>
  <si>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</si>
  <si>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</si>
  <si>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</si>
  <si>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</si>
  <si>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</si>
  <si>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</si>
  <si>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</si>
  <si>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</si>
  <si>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</si>
  <si>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</si>
  <si>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</si>
  <si>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</si>
  <si>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</si>
  <si>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</si>
  <si>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</si>
  <si>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</si>
  <si>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</si>
  <si>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</si>
  <si>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</si>
  <si>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</si>
  <si>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</si>
  <si>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</si>
  <si>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</si>
  <si>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</si>
  <si>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</si>
  <si>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</si>
  <si>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</si>
  <si>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</si>
  <si>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</si>
  <si>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</si>
  <si>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</si>
  <si>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</si>
  <si>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</si>
  <si>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</si>
  <si>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</si>
  <si>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</si>
  <si>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</si>
  <si>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</si>
  <si>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</si>
  <si>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</si>
  <si>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</si>
  <si>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</si>
  <si>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</si>
  <si>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</si>
  <si>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</si>
  <si>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</si>
  <si>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</si>
  <si>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</si>
  <si>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</si>
  <si>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</si>
  <si>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</si>
  <si>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</si>
  <si>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</si>
  <si>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</si>
  <si>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</si>
  <si>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</si>
  <si>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</si>
  <si>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</si>
  <si>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</si>
  <si>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</si>
  <si>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</si>
  <si>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</si>
  <si>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</si>
  <si>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</si>
  <si>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</si>
  <si>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</si>
  <si>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</si>
  <si>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</si>
  <si>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</si>
  <si>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</si>
  <si>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</si>
  <si>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</si>
  <si>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</si>
  <si>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</si>
  <si>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</si>
  <si>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</si>
  <si>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</si>
  <si>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</si>
  <si>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</si>
  <si>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</si>
  <si>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</si>
  <si>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</si>
  <si>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</si>
  <si>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</si>
  <si>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</si>
  <si>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</si>
  <si>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</si>
  <si>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</si>
  <si>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</si>
  <si>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</si>
  <si>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</si>
  <si>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</si>
  <si>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</si>
  <si>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</si>
  <si>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</si>
  <si>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</si>
  <si>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</si>
  <si>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</si>
  <si>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</si>
  <si>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</si>
  <si>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</si>
  <si>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</si>
  <si>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</si>
  <si>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</si>
  <si>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</si>
  <si>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</si>
  <si>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</si>
  <si>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</si>
  <si>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</si>
  <si>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</si>
  <si>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</si>
  <si>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</si>
  <si>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</si>
  <si>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</si>
  <si>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</si>
  <si>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</si>
  <si>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</si>
  <si>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</si>
  <si>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</si>
  <si>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</si>
  <si>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</si>
  <si>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</si>
  <si>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</si>
  <si>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</si>
  <si>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</si>
  <si>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</si>
  <si>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</si>
  <si>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</si>
  <si>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</si>
  <si>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</si>
  <si>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</si>
  <si>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</si>
  <si>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</si>
  <si>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</si>
  <si>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</si>
  <si>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</si>
  <si>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</si>
  <si>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</si>
  <si>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</si>
  <si>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</si>
  <si>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</si>
  <si>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</si>
  <si>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</si>
  <si>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</si>
  <si>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</si>
  <si>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</si>
  <si>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</si>
  <si>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</si>
  <si>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</si>
  <si>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</si>
  <si>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</si>
  <si>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</si>
  <si>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</si>
  <si>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</si>
  <si>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</si>
  <si>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</si>
  <si>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</si>
  <si>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</si>
  <si>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</si>
  <si>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</si>
  <si>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</si>
  <si>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</si>
  <si>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</si>
  <si>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</si>
  <si>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</si>
  <si>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</si>
  <si>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</si>
  <si>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</si>
  <si>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</si>
  <si>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</si>
  <si>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</si>
  <si>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</si>
  <si>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</si>
  <si>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</si>
  <si>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</si>
  <si>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</si>
  <si>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</si>
  <si>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</si>
  <si>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</si>
  <si>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</si>
  <si>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</si>
  <si>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</si>
  <si>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</si>
  <si>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</si>
  <si>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</si>
  <si>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</si>
  <si>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</si>
  <si>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</si>
  <si>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</si>
  <si>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</si>
  <si>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</si>
  <si>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</si>
  <si>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</si>
  <si>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</si>
  <si>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</si>
  <si>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</si>
  <si>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</si>
  <si>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</si>
  <si>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</si>
  <si>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</si>
  <si>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</si>
  <si>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</si>
  <si>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</si>
  <si>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</si>
  <si>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</si>
  <si>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</si>
  <si>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</si>
  <si>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</si>
  <si>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</si>
  <si>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</si>
  <si>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</si>
  <si>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</si>
  <si>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</si>
  <si>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</si>
  <si>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</si>
  <si>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</si>
  <si>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</si>
  <si>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</si>
  <si>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</si>
  <si>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</si>
  <si>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</si>
  <si>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</si>
  <si>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</si>
  <si>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</si>
  <si>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</si>
  <si>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</si>
  <si>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</si>
  <si>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</si>
  <si>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</si>
  <si>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</si>
  <si>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</si>
  <si>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</si>
  <si>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</si>
  <si>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</si>
  <si>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</si>
  <si>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</si>
  <si>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</si>
  <si>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</si>
  <si>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</si>
  <si>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</si>
  <si>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</si>
  <si>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</si>
  <si>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</si>
  <si>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</si>
  <si>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</si>
  <si>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</si>
  <si>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</si>
  <si>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</si>
  <si>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</si>
  <si>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</si>
  <si>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</si>
  <si>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</si>
  <si>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</si>
  <si>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</si>
  <si>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</si>
  <si>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</si>
  <si>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</si>
  <si>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</si>
  <si>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</si>
  <si>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</si>
  <si>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</si>
  <si>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</si>
  <si>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</si>
  <si>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</si>
  <si>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</si>
  <si>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</si>
  <si>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</si>
  <si>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</si>
  <si>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</si>
  <si>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</si>
  <si>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</si>
  <si>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</si>
  <si>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</si>
  <si>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</si>
  <si>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</si>
  <si>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</si>
  <si>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</si>
  <si>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</si>
  <si>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</si>
  <si>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</si>
  <si>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</si>
  <si>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</si>
  <si>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</si>
  <si>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</si>
  <si>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</si>
  <si>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</si>
  <si>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</si>
  <si>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</si>
  <si>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</si>
  <si>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</si>
  <si>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</si>
  <si>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</si>
  <si>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</si>
  <si>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</si>
  <si>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</si>
  <si>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</si>
  <si>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</si>
  <si>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</si>
  <si>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</si>
  <si>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</si>
  <si>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</si>
  <si>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</si>
  <si>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</si>
  <si>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</si>
  <si>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</si>
  <si>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</si>
  <si>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</si>
  <si>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</si>
  <si>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</si>
  <si>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</si>
  <si>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</si>
  <si>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</si>
  <si>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</si>
  <si>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</si>
  <si>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</si>
  <si>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</si>
  <si>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</si>
  <si>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</si>
  <si>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</si>
  <si>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</si>
  <si>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</si>
  <si>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</si>
  <si>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</si>
  <si>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</si>
  <si>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</si>
  <si>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</si>
  <si>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</si>
  <si>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</si>
  <si>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</si>
  <si>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</si>
  <si>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</si>
  <si>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</si>
  <si>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</si>
  <si>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</si>
  <si>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</si>
  <si>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</si>
  <si>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</si>
  <si>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</si>
  <si>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</si>
  <si>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</si>
  <si>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</si>
  <si>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</si>
  <si>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</si>
  <si>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</si>
  <si>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</si>
  <si>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</si>
  <si>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</si>
  <si>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</si>
  <si>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</si>
  <si>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</si>
  <si>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</si>
  <si>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</si>
  <si>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</si>
  <si>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</si>
  <si>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</si>
  <si>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</si>
  <si>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</si>
  <si>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</si>
  <si>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</si>
  <si>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</si>
  <si>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</si>
  <si>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</si>
  <si>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</si>
  <si>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</si>
  <si>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</si>
  <si>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</si>
  <si>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</si>
  <si>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</si>
  <si>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</si>
  <si>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</si>
  <si>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</si>
  <si>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</si>
  <si>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</si>
  <si>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</si>
  <si>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</si>
  <si>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</si>
  <si>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</si>
  <si>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</si>
  <si>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</si>
  <si>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</si>
  <si>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</si>
  <si>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</si>
  <si>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</si>
  <si>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</si>
  <si>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</si>
  <si>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</si>
  <si>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</si>
  <si>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</si>
  <si>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</si>
  <si>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</si>
  <si>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</si>
  <si>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</si>
  <si>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</si>
  <si>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</si>
  <si>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</si>
  <si>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</si>
  <si>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</si>
  <si>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</si>
  <si>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</si>
  <si>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</si>
  <si>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</si>
  <si>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</si>
  <si>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</si>
  <si>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</si>
  <si>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</si>
  <si>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</si>
  <si>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</si>
  <si>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</si>
  <si>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</si>
  <si>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</si>
  <si>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</si>
  <si>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</si>
  <si>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</si>
  <si>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</si>
  <si>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</si>
  <si>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</si>
  <si>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</si>
  <si>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</si>
  <si>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</si>
  <si>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</si>
  <si>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</si>
  <si>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</si>
  <si>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</si>
  <si>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</si>
  <si>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</si>
  <si>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</si>
  <si>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</si>
  <si>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</si>
  <si>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</si>
  <si>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</si>
  <si>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</si>
  <si>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</si>
  <si>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</si>
  <si>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</si>
  <si>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</si>
  <si>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</si>
  <si>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</si>
  <si>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</si>
  <si>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</si>
  <si>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</si>
  <si>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</si>
  <si>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</si>
  <si>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</si>
  <si>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</si>
  <si>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</si>
  <si>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</si>
  <si>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</si>
  <si>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</si>
  <si>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</si>
  <si>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</si>
  <si>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</si>
  <si>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</si>
  <si>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</si>
  <si>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</si>
  <si>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</si>
  <si>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</si>
  <si>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</si>
  <si>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</si>
  <si>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</si>
  <si>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</si>
  <si>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</si>
  <si>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</si>
  <si>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</si>
  <si>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</si>
  <si>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</si>
  <si>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</si>
  <si>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</si>
  <si>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</si>
  <si>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</si>
  <si>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</si>
  <si>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</si>
  <si>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</si>
  <si>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</si>
  <si>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</si>
  <si>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</si>
  <si>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</si>
  <si>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</si>
  <si>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</si>
  <si>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</si>
  <si>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</si>
  <si>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</si>
  <si>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</si>
  <si>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</si>
  <si>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</si>
  <si>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</si>
  <si>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</si>
  <si>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</si>
  <si>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</si>
  <si>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</si>
  <si>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</si>
  <si>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</si>
  <si>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</si>
  <si>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</si>
  <si>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</si>
  <si>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</si>
  <si>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</si>
  <si>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</si>
  <si>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</si>
  <si>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</si>
  <si>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</si>
  <si>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</si>
  <si>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</si>
  <si>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</si>
  <si>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</si>
  <si>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</si>
  <si>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</si>
  <si>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</si>
  <si>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</si>
  <si>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</si>
  <si>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</si>
  <si>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</si>
  <si>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</si>
  <si>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</si>
  <si>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</si>
  <si>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</si>
  <si>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</si>
  <si>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</si>
  <si>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</si>
  <si>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</si>
  <si>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</si>
  <si>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</si>
  <si>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</si>
  <si>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</si>
  <si>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</si>
  <si>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</si>
  <si>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</si>
  <si>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</si>
  <si>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</si>
  <si>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</si>
  <si>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</si>
  <si>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</si>
  <si>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</si>
  <si>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</si>
  <si>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</si>
  <si>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</si>
  <si>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</si>
  <si>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</si>
  <si>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</si>
  <si>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</si>
  <si>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</si>
  <si>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</si>
  <si>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</si>
  <si>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</si>
  <si>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</si>
  <si>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</si>
  <si>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</si>
  <si>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</si>
  <si>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</si>
  <si>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</si>
  <si>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</si>
  <si>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</si>
  <si>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</si>
  <si>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</si>
  <si>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</si>
  <si>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</si>
  <si>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</si>
  <si>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</si>
  <si>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</si>
  <si>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</si>
  <si>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</si>
  <si>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</si>
  <si>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</si>
  <si>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</si>
  <si>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</si>
  <si>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</si>
  <si>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</si>
  <si>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</si>
  <si>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</si>
  <si>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</si>
  <si>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</si>
  <si>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</si>
  <si>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</si>
  <si>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</si>
  <si>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</si>
  <si>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</si>
  <si>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</si>
  <si>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</si>
  <si>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</si>
  <si>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</si>
  <si>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</si>
  <si>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</si>
  <si>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</si>
  <si>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</si>
  <si>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</si>
  <si>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</si>
  <si>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</si>
  <si>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</si>
  <si>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</si>
  <si>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</si>
  <si>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</si>
  <si>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</si>
  <si>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</si>
  <si>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</si>
  <si>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</si>
  <si>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</si>
  <si>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</si>
  <si>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</si>
  <si>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</si>
  <si>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</si>
  <si>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</si>
  <si>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</si>
  <si>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</si>
  <si>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</si>
  <si>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</si>
  <si>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</si>
  <si>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</si>
  <si>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</si>
  <si>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</si>
  <si>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</si>
  <si>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</si>
  <si>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</si>
  <si>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</si>
  <si>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</si>
  <si>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</si>
  <si>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</si>
  <si>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</si>
  <si>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</si>
  <si>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</si>
  <si>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</si>
  <si>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</si>
  <si>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</si>
  <si>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</si>
  <si>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</si>
  <si>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</si>
  <si>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</si>
  <si>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</si>
  <si>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</si>
  <si>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</si>
  <si>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</si>
  <si>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</si>
  <si>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</si>
  <si>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</si>
  <si>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</si>
  <si>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</si>
  <si>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</si>
  <si>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</si>
  <si>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</si>
  <si>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</si>
  <si>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</si>
  <si>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</si>
  <si>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</si>
  <si>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</si>
  <si>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</si>
  <si>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</si>
  <si>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</si>
  <si>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</si>
  <si>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</si>
  <si>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</si>
  <si>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</si>
  <si>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</si>
  <si>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</si>
  <si>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</si>
  <si>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</si>
  <si>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</si>
  <si>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</si>
  <si>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</si>
  <si>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</si>
  <si>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</si>
  <si>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</si>
  <si>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</si>
  <si>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</si>
  <si>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</si>
  <si>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</si>
  <si>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</si>
  <si>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</si>
  <si>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</si>
  <si>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</si>
  <si>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</si>
  <si>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</si>
  <si>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</si>
  <si>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</si>
  <si>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</si>
  <si>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</si>
  <si>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</si>
  <si>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</si>
  <si>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</si>
  <si>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</si>
  <si>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</si>
  <si>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</si>
  <si>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</si>
  <si>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</si>
  <si>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</si>
  <si>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</si>
  <si>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</si>
  <si>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</si>
  <si>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</si>
  <si>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</si>
  <si>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</si>
  <si>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</si>
  <si>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</si>
  <si>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</si>
  <si>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</si>
  <si>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</si>
  <si>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</si>
  <si>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</si>
  <si>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</si>
  <si>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</si>
  <si>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</si>
  <si>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</si>
  <si>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</si>
  <si>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</si>
  <si>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</si>
  <si>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</si>
  <si>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</si>
  <si>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</si>
  <si>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</si>
  <si>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</si>
  <si>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</si>
  <si>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</si>
  <si>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</si>
  <si>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</si>
  <si>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</si>
  <si>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</si>
  <si>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</si>
  <si>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</si>
  <si>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</si>
  <si>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</si>
  <si>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</si>
  <si>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</si>
  <si>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</si>
  <si>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</si>
  <si>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</si>
  <si>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</si>
  <si>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</si>
  <si>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</si>
  <si>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</si>
  <si>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</si>
  <si>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</si>
  <si>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</si>
  <si>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</si>
  <si>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</si>
  <si>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</si>
  <si>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</si>
  <si>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</si>
  <si>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</si>
  <si>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</si>
  <si>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</si>
  <si>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</si>
  <si>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</si>
  <si>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</si>
  <si>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</si>
  <si>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</si>
  <si>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</si>
  <si>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</si>
  <si>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</si>
  <si>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</si>
  <si>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</si>
  <si>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</si>
  <si>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</si>
  <si>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</si>
  <si>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</si>
  <si>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</si>
  <si>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</si>
  <si>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</si>
  <si>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</si>
  <si>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</si>
  <si>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</si>
  <si>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</si>
  <si>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</si>
  <si>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</si>
  <si>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</si>
  <si>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</si>
  <si>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</si>
  <si>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</si>
  <si>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</si>
  <si>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</si>
  <si>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</si>
  <si>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</si>
  <si>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</si>
  <si>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</si>
  <si>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</si>
  <si>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</si>
  <si>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</si>
  <si>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</si>
  <si>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</si>
  <si>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</si>
  <si>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</si>
  <si>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</si>
  <si>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</si>
  <si>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</si>
  <si>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</si>
  <si>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</si>
  <si>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</si>
  <si>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</si>
  <si>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</si>
  <si>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</si>
  <si>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</si>
  <si>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</si>
  <si>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</si>
  <si>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</si>
  <si>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</si>
  <si>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</si>
  <si>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</si>
  <si>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</si>
  <si>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</si>
  <si>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</si>
  <si>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</si>
  <si>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</si>
  <si>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</si>
  <si>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</si>
  <si>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</si>
  <si>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</si>
  <si>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</si>
  <si>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</si>
  <si>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</si>
  <si>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</si>
  <si>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</si>
  <si>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</si>
  <si>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</si>
  <si>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</si>
  <si>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</si>
  <si>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</si>
  <si>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</si>
  <si>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</si>
  <si>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</si>
  <si>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</si>
  <si>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</si>
  <si>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</si>
  <si>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</si>
  <si>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</si>
  <si>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</si>
  <si>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</si>
  <si>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</si>
  <si>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</si>
  <si>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</si>
  <si>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</si>
  <si>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</si>
  <si>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</si>
  <si>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</si>
  <si>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</si>
  <si>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</si>
  <si>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</si>
  <si>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</si>
  <si>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</si>
  <si>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</si>
  <si>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</si>
  <si>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</si>
  <si>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</si>
  <si>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</si>
  <si>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</si>
  <si>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</si>
  <si>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</si>
  <si>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</si>
  <si>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</si>
  <si>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</si>
  <si>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</si>
  <si>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</si>
  <si>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</si>
  <si>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</si>
  <si>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</si>
  <si>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</si>
  <si>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</si>
  <si>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</si>
  <si>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</si>
  <si>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</si>
  <si>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</si>
  <si>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</si>
  <si>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</si>
  <si>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</si>
  <si>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</si>
  <si>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</si>
  <si>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</si>
  <si>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</si>
  <si>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</si>
  <si>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</si>
  <si>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</si>
  <si>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</si>
  <si>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</si>
  <si>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</si>
  <si>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</si>
  <si>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</si>
  <si>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</si>
  <si>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</si>
  <si>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</si>
  <si>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</si>
  <si>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</si>
  <si>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</si>
  <si>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</si>
  <si>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</si>
  <si>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</si>
  <si>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</si>
  <si>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</si>
  <si>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</si>
  <si>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</si>
  <si>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</si>
  <si>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</si>
  <si>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</si>
  <si>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</si>
  <si>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</si>
  <si>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</si>
  <si>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</si>
  <si>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</si>
  <si>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</si>
  <si>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</si>
  <si>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</si>
  <si>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</si>
  <si>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</si>
  <si>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</si>
  <si>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</si>
  <si>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</si>
  <si>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</si>
  <si>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</si>
  <si>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</si>
  <si>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</si>
  <si>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</si>
  <si>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</si>
  <si>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</si>
  <si>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</si>
  <si>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</si>
  <si>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</si>
  <si>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</si>
  <si>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</si>
  <si>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</si>
  <si>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</si>
  <si>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</si>
  <si>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</si>
  <si>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</si>
  <si>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</si>
  <si>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</si>
  <si>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</si>
  <si>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</si>
  <si>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</si>
  <si>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</si>
  <si>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</si>
  <si>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</si>
  <si>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</si>
  <si>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</si>
  <si>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</si>
  <si>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</si>
  <si>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</si>
  <si>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</si>
  <si>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</si>
  <si>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</si>
  <si>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</si>
  <si>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</si>
  <si>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</si>
  <si>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</si>
  <si>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</si>
  <si>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</si>
  <si>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</si>
  <si>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</si>
  <si>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</si>
  <si>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</si>
  <si>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</si>
  <si>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</si>
  <si>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</si>
  <si>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</si>
  <si>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</si>
  <si>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</si>
  <si>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</si>
  <si>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</si>
  <si>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</si>
  <si>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</si>
  <si>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</si>
  <si>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</si>
  <si>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</si>
  <si>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</si>
  <si>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</si>
  <si>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</si>
  <si>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</si>
  <si>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</si>
  <si>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</si>
  <si>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</si>
  <si>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</si>
  <si>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</si>
  <si>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</si>
  <si>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</si>
  <si>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</si>
  <si>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</si>
  <si>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</si>
  <si>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</si>
  <si>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</si>
  <si>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</si>
  <si>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</si>
  <si>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</si>
  <si>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</si>
  <si>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</si>
  <si>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</si>
  <si>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</si>
  <si>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</si>
  <si>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</si>
  <si>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</si>
  <si>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</si>
  <si>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</si>
  <si>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</si>
  <si>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</si>
  <si>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</si>
  <si>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</si>
  <si>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</si>
  <si>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</si>
  <si>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</si>
  <si>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</si>
  <si>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</si>
  <si>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</si>
  <si>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</si>
  <si>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</si>
  <si>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</si>
  <si>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</si>
  <si>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</si>
  <si>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</si>
  <si>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</si>
  <si>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</si>
  <si>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</si>
  <si>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</si>
  <si>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</si>
  <si>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</si>
  <si>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</si>
  <si>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</si>
  <si>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</si>
  <si>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</si>
  <si>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</si>
  <si>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</si>
  <si>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</si>
  <si>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</si>
  <si>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</si>
  <si>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</si>
  <si>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</si>
  <si>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</si>
  <si>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</si>
  <si>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</si>
  <si>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</si>
  <si>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</si>
  <si>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</si>
  <si>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</si>
  <si>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</si>
  <si>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</si>
  <si>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</si>
  <si>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</si>
  <si>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</si>
  <si>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</si>
  <si>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</si>
  <si>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</si>
  <si>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</si>
  <si>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</si>
  <si>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</si>
  <si>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</si>
  <si>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</si>
  <si>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</si>
  <si>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</si>
  <si>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</si>
  <si>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</si>
  <si>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</si>
  <si>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</si>
  <si>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</si>
  <si>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</si>
  <si>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</si>
  <si>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</si>
  <si>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</si>
  <si>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</si>
  <si>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</si>
  <si>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</si>
  <si>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</si>
  <si>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</si>
  <si>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</si>
  <si>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</si>
  <si>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</si>
  <si>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</si>
  <si>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</si>
  <si>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</si>
  <si>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</si>
  <si>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</si>
  <si>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</si>
  <si>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</si>
  <si>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</si>
  <si>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</si>
  <si>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</si>
  <si>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</si>
  <si>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</si>
  <si>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</si>
  <si>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</si>
  <si>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</si>
  <si>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</si>
  <si>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</si>
  <si>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</si>
  <si>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</si>
  <si>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</si>
  <si>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</si>
  <si>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</si>
  <si>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</si>
  <si>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</si>
  <si>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</si>
  <si>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</si>
  <si>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</si>
  <si>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</si>
  <si>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</si>
  <si>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</si>
  <si>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</si>
  <si>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</si>
  <si>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</si>
  <si>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</si>
  <si>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</si>
  <si>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</si>
  <si>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</si>
  <si>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</si>
  <si>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</si>
  <si>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</si>
  <si>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</si>
  <si>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</si>
  <si>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</si>
  <si>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</si>
  <si>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</si>
  <si>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</si>
  <si>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</si>
  <si>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</si>
  <si>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</si>
  <si>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</si>
  <si>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</si>
  <si>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</si>
  <si>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</si>
  <si>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</si>
  <si>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</si>
  <si>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</si>
  <si>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</si>
  <si>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</si>
  <si>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</si>
  <si>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</si>
  <si>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</si>
  <si>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</si>
  <si>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</si>
  <si>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</si>
  <si>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</si>
  <si>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</si>
  <si>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</si>
  <si>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</si>
  <si>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</si>
  <si>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</si>
  <si>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</si>
  <si>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</si>
  <si>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</si>
  <si>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</si>
  <si>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</si>
  <si>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</si>
  <si>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</si>
  <si>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</si>
  <si>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</si>
  <si>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</si>
  <si>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</si>
  <si>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</si>
  <si>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</si>
  <si>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</si>
  <si>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</si>
  <si>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</si>
  <si>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</si>
  <si>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</si>
  <si>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</si>
  <si>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</si>
  <si>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</si>
  <si>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</si>
  <si>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</si>
  <si>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</si>
  <si>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</si>
  <si>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</si>
  <si>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</si>
  <si>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</si>
  <si>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</si>
  <si>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</si>
  <si>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</si>
  <si>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</si>
  <si>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</si>
  <si>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</si>
  <si>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</si>
  <si>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</si>
  <si>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</si>
  <si>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</si>
  <si>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</si>
  <si>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</si>
  <si>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</si>
  <si>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</si>
  <si>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</si>
  <si>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</si>
  <si>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</si>
  <si>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</si>
  <si>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</si>
  <si>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</si>
  <si>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</si>
  <si>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</si>
  <si>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</si>
  <si>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</si>
  <si>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</si>
  <si>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</si>
  <si>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</si>
  <si>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</si>
  <si>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</si>
  <si>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</si>
  <si>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</si>
  <si>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</si>
  <si>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</si>
  <si>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</si>
  <si>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</si>
  <si>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</si>
  <si>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</si>
  <si>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</si>
  <si>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</si>
  <si>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</si>
  <si>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</si>
  <si>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</si>
  <si>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</si>
  <si>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</si>
  <si>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</si>
  <si>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</si>
  <si>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</si>
  <si>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</si>
  <si>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</si>
  <si>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</si>
  <si>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</si>
  <si>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</si>
  <si>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</si>
  <si>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</si>
  <si>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</si>
  <si>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</si>
  <si>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</si>
  <si>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</si>
  <si>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</si>
  <si>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</si>
  <si>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</si>
  <si>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</si>
  <si>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</si>
  <si>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</si>
  <si>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</si>
  <si>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</si>
  <si>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</si>
  <si>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</si>
  <si>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</si>
  <si>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</si>
  <si>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</si>
  <si>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</si>
  <si>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</si>
  <si>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</si>
  <si>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</si>
  <si>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</si>
  <si>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</si>
  <si>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</si>
  <si>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</si>
  <si>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</si>
  <si>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</si>
  <si>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</si>
  <si>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</si>
  <si>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</si>
  <si>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</si>
  <si>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</si>
  <si>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</si>
  <si>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</si>
  <si>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</si>
  <si>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</si>
  <si>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</si>
  <si>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</si>
  <si>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</si>
  <si>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</si>
  <si>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</si>
  <si>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</si>
  <si>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</si>
  <si>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</si>
  <si>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</si>
  <si>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</si>
  <si>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</si>
  <si>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</si>
  <si>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</si>
  <si>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</si>
  <si>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</si>
  <si>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</si>
  <si>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</si>
  <si>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</si>
  <si>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</si>
  <si>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</si>
  <si>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</si>
  <si>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</si>
  <si>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</si>
  <si>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</si>
  <si>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</si>
  <si>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</si>
  <si>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</si>
  <si>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</si>
  <si>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</si>
  <si>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</si>
  <si>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</si>
  <si>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</si>
  <si>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</si>
  <si>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</si>
  <si>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</si>
  <si>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</si>
  <si>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</si>
  <si>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</si>
  <si>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</si>
  <si>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</si>
  <si>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</si>
  <si>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</si>
  <si>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</si>
  <si>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</si>
  <si>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</si>
  <si>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</si>
  <si>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</si>
  <si>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</si>
  <si>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</si>
  <si>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</si>
  <si>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</si>
  <si>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</si>
  <si>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</si>
  <si>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</si>
  <si>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</si>
  <si>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</si>
  <si>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</si>
  <si>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</si>
  <si>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</si>
  <si>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</si>
  <si>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</si>
  <si>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</si>
  <si>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</si>
  <si>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</si>
  <si>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</si>
  <si>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</si>
  <si>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</si>
  <si>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</si>
  <si>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</si>
  <si>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</si>
  <si>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</si>
  <si>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</si>
  <si>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</si>
  <si>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</si>
  <si>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</si>
  <si>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</si>
  <si>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</si>
  <si>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</si>
  <si>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</si>
  <si>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</si>
  <si>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</si>
  <si>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</si>
  <si>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</si>
  <si>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</si>
  <si>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</si>
  <si>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</si>
  <si>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</si>
  <si>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</si>
  <si>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</si>
  <si>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</si>
  <si>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</si>
  <si>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</si>
  <si>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</si>
  <si>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</si>
  <si>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</si>
  <si>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</si>
  <si>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</si>
  <si>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</si>
  <si>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</si>
  <si>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</si>
  <si>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</si>
  <si>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</si>
  <si>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</si>
  <si>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</si>
  <si>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</si>
  <si>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</si>
  <si>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</si>
  <si>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</si>
  <si>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</si>
  <si>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</si>
  <si>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</si>
  <si>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</si>
  <si>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</si>
  <si>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</si>
  <si>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</si>
  <si>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</si>
  <si>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</si>
  <si>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</si>
  <si>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</si>
  <si>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</si>
  <si>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</si>
  <si>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</si>
  <si>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</si>
  <si>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</si>
  <si>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</si>
  <si>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</si>
  <si>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</si>
  <si>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</si>
  <si>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</si>
  <si>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</si>
  <si>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</si>
  <si>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</si>
  <si>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</si>
  <si>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</si>
  <si>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</si>
  <si>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</si>
  <si>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</si>
  <si>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</si>
  <si>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</si>
  <si>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</si>
  <si>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</si>
  <si>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</si>
  <si>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</si>
  <si>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</si>
  <si>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</si>
  <si>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</si>
  <si>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</si>
  <si>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</si>
  <si>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</si>
  <si>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</si>
  <si>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</si>
  <si>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</si>
  <si>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</si>
  <si>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</si>
  <si>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</si>
  <si>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</si>
  <si>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</si>
  <si>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</si>
  <si>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</si>
  <si>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</si>
  <si>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</si>
  <si>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</si>
  <si>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</si>
  <si>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</si>
  <si>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</si>
  <si>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</si>
  <si>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</si>
  <si>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</si>
  <si>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</si>
  <si>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</si>
  <si>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</si>
  <si>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</si>
  <si>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</si>
  <si>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</si>
  <si>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</si>
  <si>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</si>
  <si>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</si>
  <si>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</si>
  <si>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</si>
  <si>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</si>
  <si>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</si>
  <si>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</si>
  <si>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</si>
  <si>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</si>
  <si>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</si>
  <si>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</si>
  <si>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</si>
  <si>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</si>
  <si>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</si>
  <si>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</si>
  <si>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</si>
  <si>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</si>
  <si>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</si>
  <si>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</si>
  <si>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</si>
  <si>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</si>
  <si>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</si>
  <si>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</si>
  <si>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</si>
  <si>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</si>
  <si>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</si>
  <si>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</si>
  <si>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</si>
  <si>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</si>
  <si>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</si>
  <si>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</si>
  <si>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</si>
  <si>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</si>
  <si>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</si>
  <si>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</si>
  <si>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</si>
  <si>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</si>
  <si>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</si>
  <si>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</si>
  <si>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</si>
  <si>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</si>
  <si>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</si>
  <si>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</si>
  <si>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</si>
  <si>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</si>
  <si>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</si>
  <si>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</si>
  <si>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</si>
  <si>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</si>
  <si>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</si>
  <si>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</si>
  <si>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</si>
  <si>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</si>
  <si>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</si>
  <si>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</si>
  <si>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</si>
  <si>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</si>
  <si>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</si>
  <si>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</si>
  <si>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</si>
  <si>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</si>
  <si>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</si>
  <si>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</si>
  <si>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</si>
  <si>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</si>
  <si>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</si>
  <si>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</si>
  <si>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</si>
  <si>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</si>
  <si>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</si>
  <si>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</si>
  <si>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</si>
  <si>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</si>
  <si>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</si>
  <si>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</si>
  <si>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</si>
  <si>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</si>
  <si>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</si>
  <si>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</si>
  <si>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</si>
  <si>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</si>
  <si>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</si>
  <si>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</si>
  <si>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</si>
  <si>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</si>
  <si>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</si>
  <si>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</si>
  <si>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</si>
  <si>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</si>
  <si>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</si>
  <si>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</si>
  <si>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</si>
  <si>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</si>
  <si>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</si>
  <si>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</si>
  <si>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</si>
  <si>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</si>
  <si>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</si>
  <si>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</si>
  <si>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</si>
  <si>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</si>
  <si>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</si>
  <si>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</si>
  <si>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</si>
  <si>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</si>
  <si>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</si>
  <si>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</si>
  <si>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</si>
  <si>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</si>
  <si>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</si>
  <si>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</si>
  <si>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</si>
  <si>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</si>
  <si>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</si>
  <si>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</si>
  <si>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</si>
  <si>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</si>
  <si>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</si>
  <si>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</si>
  <si>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</si>
  <si>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</si>
  <si>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</si>
  <si>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</si>
  <si>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</si>
  <si>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</si>
  <si>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</si>
  <si>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</si>
  <si>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</si>
  <si>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</si>
  <si>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</si>
  <si>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</si>
  <si>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</si>
  <si>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</si>
  <si>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</si>
  <si>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</si>
  <si>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</si>
  <si>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</si>
  <si>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</si>
  <si>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</si>
  <si>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</si>
  <si>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</si>
  <si>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</si>
  <si>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</si>
  <si>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</si>
  <si>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</si>
  <si>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</si>
  <si>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</si>
  <si>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</si>
  <si>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</si>
  <si>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</si>
  <si>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</si>
  <si>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</si>
  <si>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</si>
  <si>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</si>
  <si>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</si>
  <si>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</si>
  <si>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</si>
  <si>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</si>
  <si>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</si>
  <si>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</si>
  <si>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</si>
  <si>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</si>
  <si>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</si>
  <si>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</si>
  <si>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</si>
  <si>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</si>
  <si>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</si>
  <si>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</si>
  <si>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</si>
  <si>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</si>
  <si>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</si>
  <si>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</si>
  <si>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</si>
  <si>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</si>
  <si>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</si>
  <si>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</si>
  <si>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</si>
  <si>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</si>
  <si>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</si>
  <si>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</si>
  <si>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</si>
  <si>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</si>
  <si>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</si>
  <si>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</si>
  <si>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</si>
  <si>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</si>
  <si>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</si>
  <si>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</si>
  <si>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</si>
  <si>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</si>
  <si>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</si>
  <si>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</si>
  <si>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</si>
  <si>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</si>
  <si>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</si>
  <si>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</si>
  <si>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</si>
  <si>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</si>
  <si>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</si>
  <si>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</si>
  <si>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</si>
  <si>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</si>
  <si>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</si>
  <si>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</si>
  <si>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</si>
  <si>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</si>
  <si>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</si>
  <si>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</si>
  <si>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</si>
  <si>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</si>
  <si>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</si>
  <si>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</si>
  <si>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</si>
  <si>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</si>
  <si>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</si>
  <si>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</si>
  <si>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</si>
  <si>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</si>
  <si>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</si>
  <si>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</si>
  <si>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</si>
  <si>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</si>
  <si>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</si>
  <si>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</si>
  <si>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</si>
  <si>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</si>
  <si>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</si>
  <si>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</si>
  <si>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</si>
  <si>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</si>
  <si>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</si>
  <si>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</si>
  <si>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</si>
  <si>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</si>
  <si>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</si>
  <si>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</si>
  <si>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</si>
  <si>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</si>
  <si>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</si>
  <si>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</si>
  <si>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</si>
  <si>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</si>
  <si>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</si>
  <si>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</si>
  <si>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</si>
  <si>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</si>
  <si>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</si>
  <si>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</si>
  <si>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</si>
  <si>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</si>
  <si>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</si>
  <si>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</si>
  <si>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</si>
  <si>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</si>
  <si>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</si>
  <si>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</si>
  <si>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</si>
  <si>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</si>
  <si>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</si>
  <si>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</si>
  <si>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</si>
  <si>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</si>
  <si>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</si>
  <si>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</si>
  <si>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</si>
  <si>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</si>
  <si>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</si>
  <si>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</si>
  <si>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</si>
  <si>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</si>
  <si>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</si>
  <si>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</si>
  <si>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</si>
  <si>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</si>
  <si>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</si>
  <si>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</si>
  <si>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</si>
  <si>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</si>
  <si>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</si>
  <si>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</si>
  <si>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</si>
  <si>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</si>
  <si>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</si>
  <si>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</si>
  <si>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</si>
  <si>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</si>
  <si>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</si>
  <si>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</si>
  <si>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</si>
  <si>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</si>
  <si>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</si>
  <si>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</si>
  <si>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</si>
  <si>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</si>
  <si>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</si>
  <si>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</si>
  <si>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</si>
  <si>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</si>
  <si>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</si>
  <si>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</si>
  <si>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</si>
  <si>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</si>
  <si>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</si>
  <si>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</si>
  <si>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</si>
  <si>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</si>
  <si>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</si>
  <si>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</si>
  <si>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</si>
  <si>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</si>
  <si>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</si>
  <si>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</si>
  <si>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</si>
  <si>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</si>
  <si>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</si>
  <si>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</si>
  <si>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</si>
  <si>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</si>
  <si>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</si>
  <si>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</si>
  <si>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</si>
  <si>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</si>
  <si>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</si>
  <si>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</si>
  <si>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</si>
  <si>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</si>
  <si>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</si>
  <si>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</si>
  <si>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</si>
  <si>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</si>
  <si>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</si>
  <si>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</si>
  <si>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</si>
  <si>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</si>
  <si>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</si>
  <si>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</si>
  <si>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</si>
  <si>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</si>
  <si>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</si>
  <si>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</si>
  <si>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</si>
  <si>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</si>
  <si>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</si>
  <si>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</si>
  <si>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</si>
  <si>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</si>
  <si>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</si>
  <si>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</si>
  <si>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</si>
  <si>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</si>
  <si>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</si>
  <si>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</si>
  <si>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</si>
  <si>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</si>
  <si>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</si>
  <si>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</si>
  <si>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</si>
  <si>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</si>
  <si>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</si>
  <si>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</si>
  <si>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</si>
  <si>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</si>
  <si>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</si>
  <si>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</si>
  <si>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</si>
  <si>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</si>
  <si>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</si>
  <si>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</si>
  <si>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</si>
  <si>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</si>
  <si>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</si>
  <si>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</si>
  <si>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</si>
  <si>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</si>
  <si>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</si>
  <si>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</si>
  <si>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</si>
  <si>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</si>
  <si>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</si>
  <si>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</si>
  <si>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</si>
  <si>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</si>
  <si>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</si>
  <si>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</si>
  <si>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</si>
  <si>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</si>
  <si>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</si>
  <si>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</si>
  <si>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</si>
  <si>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</si>
  <si>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</si>
  <si>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</si>
  <si>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</si>
  <si>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</si>
  <si>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</si>
  <si>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</si>
  <si>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</si>
  <si>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</si>
  <si>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</si>
  <si>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</si>
  <si>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</si>
  <si>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</si>
  <si>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</si>
  <si>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</si>
  <si>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</si>
  <si>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</si>
  <si>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</si>
  <si>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</si>
  <si>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</si>
  <si>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</si>
  <si>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</si>
  <si>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</si>
  <si>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</si>
  <si>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</si>
  <si>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</si>
  <si>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</si>
  <si>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</si>
  <si>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</si>
  <si>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</si>
  <si>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</si>
  <si>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</si>
  <si>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</si>
  <si>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</si>
  <si>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</si>
  <si>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</si>
  <si>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</si>
  <si>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</si>
  <si>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</si>
  <si>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</si>
  <si>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</si>
  <si>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</si>
  <si>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</si>
  <si>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</si>
  <si>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</si>
  <si>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</si>
  <si>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</si>
  <si>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</si>
  <si>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</si>
  <si>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</si>
  <si>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</si>
  <si>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</si>
  <si>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</si>
  <si>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</si>
  <si>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</si>
  <si>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</si>
  <si>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</si>
  <si>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</si>
  <si>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</si>
  <si>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</si>
  <si>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</si>
  <si>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</si>
  <si>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</si>
  <si>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</si>
  <si>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</si>
  <si>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</si>
  <si>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</si>
  <si>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</si>
  <si>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</si>
  <si>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</si>
  <si>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</si>
  <si>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</si>
  <si>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</si>
  <si>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</si>
  <si>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</si>
  <si>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</si>
  <si>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</si>
  <si>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</si>
  <si>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</si>
  <si>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</si>
  <si>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</si>
  <si>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</si>
  <si>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</si>
  <si>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</si>
  <si>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</si>
  <si>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</si>
  <si>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</si>
  <si>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</si>
  <si>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</si>
  <si>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</si>
  <si>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</si>
  <si>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</si>
  <si>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</si>
  <si>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</si>
  <si>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</si>
  <si>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</si>
  <si>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</si>
  <si>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</si>
  <si>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</si>
  <si>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</si>
  <si>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</si>
  <si>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</si>
  <si>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</si>
  <si>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</si>
  <si>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</si>
  <si>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</si>
  <si>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</si>
  <si>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</si>
  <si>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</si>
  <si>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</si>
  <si>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</si>
  <si>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</si>
  <si>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</si>
  <si>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</si>
  <si>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</si>
  <si>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</si>
  <si>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</si>
  <si>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</si>
  <si>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</si>
  <si>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</si>
  <si>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</si>
  <si>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</si>
  <si>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</si>
  <si>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</si>
  <si>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</si>
  <si>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</si>
  <si>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</si>
  <si>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</si>
  <si>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</si>
  <si>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</si>
  <si>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</si>
  <si>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</si>
  <si>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</si>
  <si>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</si>
  <si>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</si>
  <si>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</si>
  <si>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</si>
  <si>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</si>
  <si>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</si>
  <si>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</si>
  <si>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</si>
  <si>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</si>
  <si>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</si>
  <si>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</si>
  <si>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</si>
  <si>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</si>
  <si>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</si>
  <si>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</si>
  <si>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</si>
  <si>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</si>
  <si>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</si>
  <si>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</si>
  <si>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</si>
  <si>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</si>
  <si>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</si>
  <si>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</si>
  <si>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</si>
  <si>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</si>
  <si>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</si>
  <si>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</si>
  <si>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</si>
  <si>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</si>
  <si>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</si>
  <si>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</si>
  <si>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</si>
  <si>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</si>
  <si>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</si>
  <si>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</si>
  <si>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</si>
  <si>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</si>
  <si>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</si>
  <si>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</si>
  <si>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</si>
  <si>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</si>
  <si>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</si>
  <si>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</si>
  <si>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</si>
  <si>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</si>
  <si>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</si>
  <si>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</si>
  <si>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</si>
  <si>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</si>
  <si>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</si>
  <si>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</si>
  <si>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</si>
  <si>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</si>
  <si>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</si>
  <si>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</si>
  <si>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</si>
  <si>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</si>
  <si>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</si>
  <si>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</si>
  <si>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</si>
  <si>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</si>
  <si>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</si>
  <si>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</si>
  <si>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</si>
  <si>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</si>
  <si>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</si>
  <si>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</si>
  <si>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</si>
  <si>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</si>
  <si>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</si>
  <si>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</si>
  <si>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</si>
  <si>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</si>
  <si>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</si>
  <si>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</si>
  <si>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</si>
  <si>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</si>
  <si>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</si>
  <si>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</si>
  <si>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</si>
  <si>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</si>
  <si>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</si>
  <si>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</si>
  <si>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</si>
  <si>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</si>
  <si>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</si>
  <si>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</si>
  <si>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</si>
  <si>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</si>
  <si>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</si>
  <si>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</si>
  <si>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</si>
  <si>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</si>
  <si>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</si>
  <si>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</si>
  <si>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</si>
  <si>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</si>
  <si>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</si>
  <si>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</si>
  <si>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</si>
  <si>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</si>
  <si>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</si>
  <si>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</si>
  <si>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</si>
  <si>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</si>
  <si>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</si>
  <si>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</si>
  <si>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</si>
  <si>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</si>
  <si>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</si>
  <si>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</si>
  <si>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</si>
  <si>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</si>
  <si>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</si>
  <si>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</si>
  <si>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</si>
  <si>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</si>
  <si>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</si>
  <si>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</si>
  <si>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</si>
  <si>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</si>
  <si>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</si>
  <si>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</si>
  <si>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</si>
  <si>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</si>
  <si>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</si>
  <si>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</si>
  <si>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</si>
  <si>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</si>
  <si>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</si>
  <si>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</si>
  <si>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</si>
  <si>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</si>
  <si>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</si>
  <si>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</si>
  <si>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</si>
  <si>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</si>
  <si>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</si>
  <si>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</si>
  <si>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</si>
  <si>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</si>
  <si>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</si>
  <si>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</si>
  <si>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</si>
  <si>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</si>
  <si>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</si>
  <si>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</si>
  <si>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</si>
  <si>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</si>
  <si>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</si>
  <si>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</si>
  <si>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</si>
  <si>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</si>
  <si>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</si>
  <si>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</si>
  <si>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</si>
  <si>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</si>
  <si>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</si>
  <si>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</si>
  <si>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</si>
  <si>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</si>
  <si>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</si>
  <si>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</si>
  <si>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</si>
  <si>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</si>
  <si>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</si>
  <si>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</si>
  <si>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</si>
  <si>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</si>
  <si>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</si>
  <si>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</si>
  <si>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</si>
  <si>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</si>
  <si>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</si>
  <si>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</si>
  <si>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</si>
  <si>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</si>
  <si>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</si>
  <si>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</si>
  <si>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</si>
  <si>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</si>
  <si>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</si>
  <si>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</si>
  <si>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</si>
  <si>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</si>
  <si>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</si>
  <si>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</si>
  <si>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</si>
  <si>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</si>
  <si>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</si>
  <si>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</si>
  <si>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</si>
  <si>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</si>
  <si>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</si>
  <si>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</si>
  <si>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</si>
  <si>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</si>
  <si>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</si>
  <si>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</si>
  <si>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</si>
  <si>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</si>
  <si>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</si>
  <si>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</si>
  <si>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</si>
  <si>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</si>
  <si>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</si>
  <si>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</si>
  <si>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</si>
  <si>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</si>
  <si>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</si>
  <si>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</si>
  <si>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</si>
  <si>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</si>
  <si>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</si>
  <si>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</si>
  <si>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</si>
  <si>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</si>
  <si>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</si>
  <si>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</si>
  <si>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</si>
  <si>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</si>
  <si>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</si>
  <si>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</si>
  <si>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</si>
  <si>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</si>
  <si>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</si>
  <si>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</si>
  <si>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</si>
  <si>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</si>
  <si>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</si>
  <si>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</si>
  <si>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</si>
  <si>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</si>
  <si>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</si>
  <si>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</si>
  <si>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</si>
  <si>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</si>
  <si>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</si>
  <si>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</si>
  <si>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</si>
  <si>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</si>
  <si>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</si>
  <si>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</si>
  <si>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</si>
  <si>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</si>
  <si>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</si>
  <si>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</si>
  <si>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</si>
  <si>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</si>
  <si>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</si>
  <si>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</si>
  <si>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</si>
  <si>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</si>
  <si>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</si>
  <si>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</si>
  <si>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</si>
  <si>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</si>
  <si>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</si>
  <si>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</si>
  <si>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</si>
  <si>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</si>
  <si>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</si>
  <si>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</si>
  <si>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</si>
  <si>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</si>
  <si>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</si>
  <si>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</si>
  <si>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</si>
  <si>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</si>
  <si>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</si>
  <si>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</si>
  <si>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</si>
  <si>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</si>
  <si>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</si>
  <si>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</si>
  <si>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</si>
  <si>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</si>
  <si>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</si>
  <si>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</si>
  <si>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</si>
  <si>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</si>
  <si>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</si>
  <si>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</si>
  <si>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</si>
  <si>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</si>
  <si>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</si>
  <si>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</si>
  <si>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</si>
  <si>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</si>
  <si>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</si>
  <si>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</si>
  <si>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</si>
  <si>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</si>
  <si>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</si>
  <si>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</si>
  <si>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</si>
  <si>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</si>
  <si>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</si>
  <si>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</si>
  <si>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</si>
  <si>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</si>
  <si>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</si>
  <si>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</si>
  <si>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</si>
  <si>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</si>
  <si>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</si>
  <si>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</si>
  <si>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</si>
  <si>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</si>
  <si>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</si>
  <si>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</si>
  <si>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</si>
  <si>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</si>
  <si>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</si>
  <si>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</si>
  <si>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</si>
  <si>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</si>
  <si>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</si>
  <si>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</si>
  <si>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</si>
  <si>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</si>
  <si>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</si>
  <si>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</si>
  <si>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</si>
  <si>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</si>
  <si>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</si>
  <si>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</si>
  <si>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</si>
  <si>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</si>
  <si>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</si>
  <si>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</si>
  <si>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</si>
  <si>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</si>
  <si>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</si>
  <si>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</si>
  <si>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</si>
  <si>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</si>
  <si>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</si>
  <si>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</si>
  <si>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</si>
  <si>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</si>
  <si>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</si>
  <si>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</si>
  <si>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</si>
  <si>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</si>
  <si>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</si>
  <si>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</si>
  <si>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</si>
  <si>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</si>
  <si>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</si>
  <si>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</si>
  <si>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</si>
  <si>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</si>
  <si>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</si>
  <si>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</si>
  <si>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</si>
  <si>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</si>
  <si>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</si>
  <si>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</si>
  <si>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</si>
  <si>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</si>
  <si>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</si>
  <si>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</si>
  <si>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</si>
  <si>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</si>
  <si>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</si>
  <si>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</si>
  <si>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</si>
  <si>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</si>
  <si>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</si>
  <si>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</si>
  <si>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</si>
  <si>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</si>
  <si>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</si>
  <si>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</si>
  <si>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</si>
  <si>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</si>
  <si>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</si>
  <si>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</si>
  <si>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</si>
  <si>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</si>
  <si>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</si>
  <si>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</si>
  <si>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</si>
  <si>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</si>
  <si>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</si>
  <si>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</si>
  <si>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</si>
  <si>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</si>
  <si>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</si>
  <si>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</si>
  <si>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</si>
  <si>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</si>
  <si>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</si>
  <si>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</si>
  <si>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</si>
  <si>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</si>
  <si>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</si>
  <si>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</si>
  <si>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</si>
  <si>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</si>
  <si>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</si>
  <si>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</si>
  <si>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</si>
  <si>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</si>
  <si>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</si>
  <si>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</si>
  <si>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</si>
  <si>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</si>
  <si>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</si>
  <si>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</si>
  <si>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</si>
  <si>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</si>
  <si>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</si>
  <si>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</si>
  <si>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</si>
  <si>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</si>
  <si>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</si>
  <si>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</si>
  <si>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</si>
  <si>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</si>
  <si>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</si>
  <si>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</si>
  <si>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</si>
  <si>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</si>
  <si>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</si>
  <si>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</si>
  <si>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</si>
  <si>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</si>
  <si>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</si>
  <si>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</si>
  <si>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</si>
  <si>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</si>
  <si>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</si>
  <si>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</si>
  <si>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</si>
  <si>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</si>
  <si>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</si>
  <si>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</si>
  <si>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</si>
  <si>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</si>
  <si>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</si>
  <si>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</si>
  <si>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</si>
  <si>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</si>
  <si>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</si>
  <si>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</si>
  <si>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</si>
  <si>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</si>
  <si>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</si>
  <si>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</si>
  <si>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</si>
  <si>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</si>
  <si>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</si>
  <si>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</si>
  <si>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</si>
  <si>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</si>
  <si>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</si>
  <si>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</si>
  <si>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</si>
  <si>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</si>
  <si>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</si>
  <si>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</si>
  <si>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</si>
  <si>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</si>
  <si>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</si>
  <si>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</si>
  <si>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</si>
  <si>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</si>
  <si>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</si>
  <si>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</si>
  <si>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</si>
  <si>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</si>
  <si>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</si>
  <si>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</si>
  <si>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</si>
  <si>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</si>
  <si>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</si>
  <si>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</si>
  <si>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</si>
  <si>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</si>
  <si>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</si>
  <si>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</si>
  <si>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</si>
  <si>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</si>
  <si>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</si>
  <si>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</si>
  <si>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</si>
  <si>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</si>
  <si>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</si>
  <si>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</si>
  <si>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</si>
  <si>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</si>
  <si>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</si>
  <si>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</si>
  <si>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</si>
  <si>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</si>
  <si>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</si>
  <si>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</si>
  <si>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</si>
  <si>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</si>
  <si>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</si>
  <si>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</si>
  <si>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</si>
  <si>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</si>
  <si>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</si>
  <si>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</si>
  <si>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</si>
  <si>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</si>
  <si>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</si>
  <si>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</si>
  <si>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</si>
  <si>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</si>
  <si>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</si>
  <si>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</si>
  <si>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</si>
  <si>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</si>
  <si>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</si>
  <si>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</si>
  <si>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</si>
  <si>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</si>
  <si>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</si>
  <si>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</si>
  <si>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</si>
  <si>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</si>
  <si>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</si>
  <si>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</si>
  <si>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</si>
  <si>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</si>
  <si>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</si>
  <si>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</si>
  <si>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</si>
  <si>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</si>
  <si>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</si>
  <si>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</si>
  <si>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</si>
  <si>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</si>
  <si>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</si>
  <si>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</si>
  <si>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</si>
  <si>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</si>
  <si>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</si>
  <si>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</si>
  <si>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</si>
  <si>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</si>
  <si>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</si>
  <si>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</si>
  <si>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</si>
  <si>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</si>
  <si>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</si>
  <si>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</si>
  <si>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</si>
  <si>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</si>
  <si>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</si>
  <si>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</si>
  <si>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</si>
  <si>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</si>
  <si>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</si>
  <si>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</si>
  <si>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</si>
  <si>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</si>
  <si>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</si>
  <si>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</si>
  <si>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</si>
  <si>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</si>
  <si>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</si>
  <si>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</si>
  <si>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</si>
  <si>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</si>
  <si>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</si>
  <si>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</si>
  <si>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</si>
  <si>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</si>
  <si>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</si>
  <si>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</si>
  <si>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</si>
  <si>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</si>
  <si>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</si>
  <si>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</si>
  <si>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</si>
  <si>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</si>
  <si>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</si>
  <si>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</si>
  <si>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</si>
  <si>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</si>
  <si>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</si>
  <si>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</si>
  <si>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</si>
  <si>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</si>
  <si>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</si>
  <si>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</si>
  <si>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</si>
  <si>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</si>
  <si>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</si>
  <si>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</si>
  <si>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</si>
  <si>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</si>
  <si>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</si>
  <si>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</si>
  <si>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</si>
  <si>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</si>
  <si>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</si>
  <si>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</si>
  <si>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</si>
  <si>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</si>
  <si>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</si>
  <si>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</si>
  <si>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</si>
  <si>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</si>
  <si>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</si>
  <si>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</si>
  <si>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</si>
  <si>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</si>
  <si>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</si>
  <si>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</si>
  <si>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</si>
  <si>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</si>
  <si>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</si>
  <si>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</si>
  <si>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</si>
  <si>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</si>
  <si>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</si>
  <si>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</si>
  <si>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</si>
  <si>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</si>
  <si>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</si>
  <si>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</si>
  <si>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</si>
  <si>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</si>
  <si>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</si>
  <si>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</si>
  <si>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</si>
  <si>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</si>
  <si>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</si>
  <si>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</si>
  <si>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</si>
  <si>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</si>
  <si>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</si>
  <si>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</si>
  <si>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</si>
  <si>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</si>
  <si>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</si>
  <si>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</si>
  <si>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</si>
  <si>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</si>
  <si>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</si>
  <si>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</si>
  <si>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</si>
  <si>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</si>
  <si>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</si>
  <si>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</si>
  <si>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</si>
  <si>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</si>
  <si>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</si>
  <si>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</si>
  <si>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</si>
  <si>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</si>
  <si>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</si>
  <si>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</si>
  <si>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</si>
  <si>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</si>
  <si>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</si>
  <si>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</si>
  <si>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</si>
  <si>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</si>
  <si>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</si>
  <si>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</si>
  <si>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</si>
  <si>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</si>
  <si>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</si>
  <si>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</si>
  <si>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</si>
  <si>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</si>
  <si>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</si>
  <si>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</si>
  <si>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</si>
  <si>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</si>
  <si>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</si>
  <si>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</si>
  <si>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</si>
  <si>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</si>
  <si>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</si>
  <si>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</si>
  <si>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</si>
  <si>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</si>
  <si>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</si>
  <si>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</si>
  <si>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</si>
  <si>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</si>
  <si>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</si>
  <si>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</si>
  <si>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</si>
  <si>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</si>
  <si>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</si>
  <si>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</si>
  <si>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</si>
  <si>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</si>
  <si>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</si>
  <si>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</si>
  <si>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</si>
  <si>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</si>
  <si>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</si>
  <si>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</si>
  <si>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</si>
  <si>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</si>
  <si>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</si>
  <si>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</si>
  <si>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</si>
  <si>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</si>
  <si>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</si>
  <si>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</si>
  <si>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</si>
  <si>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</si>
  <si>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</si>
  <si>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</si>
  <si>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</si>
  <si>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</si>
  <si>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</si>
  <si>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</si>
  <si>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</si>
  <si>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</si>
  <si>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</si>
  <si>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</si>
  <si>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</si>
  <si>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</si>
  <si>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</si>
  <si>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</si>
  <si>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</si>
  <si>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</si>
  <si>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</si>
  <si>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</si>
  <si>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</si>
  <si>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</si>
  <si>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</si>
  <si>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</si>
  <si>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</si>
  <si>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</si>
  <si>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</si>
  <si>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</si>
  <si>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</si>
  <si>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</si>
  <si>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</si>
  <si>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</si>
  <si>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</si>
  <si>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</si>
  <si>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</si>
  <si>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</si>
  <si>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</si>
  <si>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</si>
  <si>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</si>
  <si>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</si>
  <si>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</si>
  <si>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</si>
  <si>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</si>
  <si>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</si>
  <si>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</si>
  <si>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</si>
  <si>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</si>
  <si>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</si>
  <si>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</si>
  <si>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</si>
  <si>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</si>
  <si>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</si>
  <si>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</si>
  <si>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</si>
  <si>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</si>
  <si>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</si>
  <si>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</si>
  <si>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</si>
  <si>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</si>
  <si>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</si>
  <si>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</si>
  <si>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</si>
  <si>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</si>
  <si>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</si>
  <si>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</si>
  <si>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</si>
  <si>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</si>
  <si>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</si>
  <si>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</si>
  <si>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</si>
  <si>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</si>
  <si>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</si>
  <si>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</si>
  <si>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</si>
  <si>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</si>
  <si>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</si>
  <si>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</si>
  <si>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</si>
  <si>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</si>
  <si>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</si>
  <si>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</si>
  <si>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</si>
  <si>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</si>
  <si>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</si>
  <si>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</si>
  <si>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</si>
  <si>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</si>
  <si>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</si>
  <si>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</si>
  <si>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</si>
  <si>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</si>
  <si>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</si>
  <si>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</si>
  <si>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</si>
  <si>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</si>
  <si>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</si>
  <si>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</si>
  <si>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</si>
  <si>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</si>
  <si>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</si>
  <si>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</si>
  <si>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</si>
  <si>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</si>
  <si>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</si>
  <si>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</si>
  <si>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</si>
  <si>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</si>
  <si>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</si>
  <si>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</si>
  <si>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</si>
  <si>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</si>
  <si>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</si>
  <si>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</si>
  <si>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</si>
  <si>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</si>
  <si>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</si>
  <si>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</si>
  <si>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</si>
  <si>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</si>
  <si>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</si>
  <si>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</si>
  <si>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</si>
  <si>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</si>
  <si>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</si>
  <si>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</si>
  <si>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</si>
  <si>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</si>
  <si>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</si>
  <si>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</si>
  <si>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</si>
  <si>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</si>
  <si>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</si>
  <si>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</si>
  <si>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</si>
  <si>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</si>
  <si>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</si>
  <si>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</si>
  <si>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</si>
  <si>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</si>
  <si>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</si>
  <si>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</si>
  <si>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</si>
  <si>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</si>
  <si>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</si>
  <si>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</si>
  <si>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</si>
  <si>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</si>
  <si>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</si>
  <si>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</si>
  <si>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</si>
  <si>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</si>
  <si>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</si>
  <si>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</si>
  <si>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</si>
  <si>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</si>
  <si>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</si>
  <si>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</si>
  <si>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</si>
  <si>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</si>
  <si>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</si>
  <si>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</si>
  <si>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</si>
  <si>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</si>
  <si>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</si>
  <si>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</si>
  <si>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</si>
  <si>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</si>
  <si>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</si>
  <si>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</si>
  <si>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</si>
  <si>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</si>
  <si>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</si>
  <si>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</si>
  <si>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</si>
  <si>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</si>
  <si>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</si>
  <si>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</si>
  <si>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</si>
  <si>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</si>
  <si>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</si>
  <si>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</si>
  <si>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</si>
  <si>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</si>
  <si>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</si>
  <si>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</si>
  <si>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</si>
  <si>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</si>
  <si>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</si>
  <si>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</si>
  <si>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</si>
  <si>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</si>
  <si>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</si>
  <si>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</si>
  <si>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</si>
  <si>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</si>
  <si>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</si>
  <si>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</si>
  <si>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</si>
  <si>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</si>
  <si>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</si>
  <si>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</si>
  <si>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</si>
  <si>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</si>
  <si>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</si>
  <si>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</si>
  <si>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</si>
  <si>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</si>
  <si>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</si>
  <si>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</si>
  <si>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</si>
  <si>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</si>
  <si>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</si>
  <si>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</si>
  <si>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</si>
  <si>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</si>
  <si>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</si>
  <si>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</si>
  <si>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</si>
  <si>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</si>
  <si>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</si>
  <si>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</si>
  <si>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</si>
  <si>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</si>
  <si>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</si>
  <si>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</si>
  <si>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</si>
  <si>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</si>
  <si>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</si>
  <si>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</si>
  <si>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</si>
  <si>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</si>
  <si>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</si>
  <si>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</si>
  <si>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</si>
  <si>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</si>
  <si>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</si>
  <si>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</si>
  <si>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</si>
  <si>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</si>
  <si>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</si>
  <si>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</si>
  <si>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</si>
  <si>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</si>
  <si>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</si>
  <si>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</si>
  <si>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</si>
  <si>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</si>
  <si>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</si>
  <si>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</si>
  <si>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</si>
  <si>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</si>
  <si>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</si>
  <si>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</si>
  <si>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</si>
  <si>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</si>
  <si>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</si>
  <si>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</si>
  <si>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</si>
  <si>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</si>
  <si>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</si>
  <si>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</si>
  <si>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</si>
  <si>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</si>
  <si>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</si>
  <si>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</si>
  <si>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</si>
  <si>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</si>
  <si>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</si>
  <si>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</si>
  <si>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</si>
  <si>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</si>
  <si>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</si>
  <si>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</si>
  <si>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</si>
  <si>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</si>
  <si>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</si>
  <si>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</si>
  <si>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</si>
  <si>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</si>
  <si>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</si>
  <si>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</si>
  <si>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</si>
  <si>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</si>
  <si>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</si>
  <si>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</si>
  <si>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</si>
  <si>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</si>
  <si>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</si>
  <si>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</si>
  <si>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</si>
  <si>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</si>
  <si>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</si>
  <si>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</si>
  <si>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</si>
  <si>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</si>
  <si>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</si>
  <si>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</si>
  <si>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</si>
  <si>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</si>
  <si>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</si>
  <si>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</si>
  <si>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</si>
  <si>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</si>
  <si>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</si>
  <si>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</si>
  <si>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</si>
  <si>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</si>
  <si>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</si>
  <si>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</si>
  <si>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</si>
  <si>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</si>
  <si>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</si>
  <si>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</si>
  <si>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</si>
  <si>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</si>
  <si>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</si>
  <si>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</si>
  <si>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</si>
  <si>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</si>
  <si>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</si>
  <si>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</si>
  <si>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</si>
  <si>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</si>
  <si>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</si>
  <si>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</si>
  <si>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</si>
  <si>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</si>
  <si>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</si>
  <si>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</si>
  <si>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</si>
  <si>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</si>
  <si>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</si>
  <si>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</si>
  <si>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</si>
  <si>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</si>
  <si>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</si>
  <si>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</si>
  <si>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</si>
  <si>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</si>
  <si>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</si>
  <si>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</si>
  <si>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</si>
  <si>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</si>
  <si>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</si>
  <si>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</si>
  <si>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</si>
  <si>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</si>
  <si>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</si>
  <si>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</si>
  <si>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</si>
  <si>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</si>
  <si>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</si>
  <si>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</si>
  <si>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</si>
  <si>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</si>
  <si>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</si>
  <si>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</si>
  <si>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</si>
  <si>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</si>
  <si>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</si>
  <si>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</si>
  <si>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</si>
  <si>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</si>
  <si>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</si>
  <si>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</si>
  <si>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</si>
  <si>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</si>
  <si>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</si>
  <si>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</si>
  <si>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</si>
  <si>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</si>
  <si>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</si>
  <si>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</si>
  <si>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</si>
  <si>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</si>
  <si>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</si>
  <si>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</si>
  <si>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</si>
  <si>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</si>
  <si>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</si>
  <si>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</si>
  <si>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</si>
  <si>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</si>
  <si>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</si>
  <si>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</si>
  <si>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</si>
  <si>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</si>
  <si>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</si>
  <si>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</si>
  <si>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</si>
  <si>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</si>
  <si>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</si>
  <si>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</si>
  <si>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</si>
  <si>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</si>
  <si>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</si>
  <si>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</si>
  <si>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</si>
  <si>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</si>
  <si>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</si>
  <si>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</si>
  <si>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</si>
  <si>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</si>
  <si>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</si>
  <si>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</si>
  <si>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</si>
  <si>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</si>
  <si>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</si>
  <si>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</si>
  <si>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</si>
  <si>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</si>
  <si>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</si>
  <si>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</si>
  <si>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</si>
  <si>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</si>
  <si>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</si>
  <si>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</si>
  <si>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</si>
  <si>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</si>
  <si>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</si>
  <si>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</si>
  <si>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</si>
  <si>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</si>
  <si>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</si>
  <si>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</si>
  <si>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</si>
  <si>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</si>
  <si>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</si>
  <si>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</si>
  <si>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</si>
  <si>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</si>
  <si>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</si>
  <si>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</si>
  <si>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</si>
  <si>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</si>
  <si>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</si>
  <si>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</si>
  <si>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</si>
  <si>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</si>
  <si>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</si>
  <si>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</si>
  <si>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</si>
  <si>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</si>
  <si>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</si>
  <si>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</si>
  <si>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</si>
  <si>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</si>
  <si>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</si>
  <si>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</si>
  <si>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</si>
  <si>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</si>
  <si>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</si>
  <si>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</si>
  <si>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</si>
  <si>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</si>
  <si>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</si>
  <si>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</si>
  <si>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</si>
  <si>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</si>
  <si>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</si>
  <si>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</si>
  <si>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</si>
  <si>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</si>
  <si>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</si>
  <si>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</si>
  <si>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</si>
  <si>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</si>
  <si>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</si>
  <si>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</si>
  <si>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</si>
  <si>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</si>
  <si>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</si>
  <si>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</si>
  <si>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</si>
  <si>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</si>
  <si>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</si>
  <si>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</si>
  <si>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</si>
  <si>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</si>
  <si>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</si>
  <si>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</si>
  <si>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</si>
  <si>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</si>
  <si>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</si>
  <si>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</si>
  <si>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</si>
  <si>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</si>
  <si>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</si>
  <si>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</si>
  <si>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</si>
  <si>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</si>
  <si>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</si>
  <si>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</si>
  <si>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</si>
  <si>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</si>
  <si>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</si>
  <si>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</si>
  <si>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</si>
  <si>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</si>
  <si>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</si>
  <si>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</si>
  <si>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</si>
  <si>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</si>
  <si>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</si>
  <si>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</si>
  <si>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</si>
  <si>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</si>
  <si>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</si>
  <si>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</si>
  <si>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</si>
  <si>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</si>
  <si>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</si>
  <si>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</si>
  <si>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</si>
  <si>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</si>
  <si>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</si>
  <si>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</si>
  <si>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</si>
  <si>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</si>
  <si>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</si>
  <si>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</si>
  <si>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</si>
  <si>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</si>
  <si>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</si>
  <si>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</si>
  <si>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</si>
  <si>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</si>
  <si>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</si>
  <si>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</si>
  <si>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</si>
  <si>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</si>
  <si>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</si>
  <si>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</si>
  <si>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</si>
  <si>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</si>
  <si>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</si>
  <si>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</si>
  <si>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</si>
  <si>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</si>
  <si>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</si>
  <si>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</si>
  <si>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</si>
  <si>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</si>
  <si>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</si>
  <si>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</si>
  <si>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</si>
  <si>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</si>
  <si>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</si>
  <si>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</si>
  <si>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</si>
  <si>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</si>
  <si>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</si>
  <si>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</si>
  <si>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</si>
  <si>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</si>
  <si>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</si>
  <si>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</si>
  <si>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</si>
  <si>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</si>
  <si>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</si>
  <si>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</si>
  <si>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</si>
  <si>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</si>
  <si>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</si>
  <si>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</si>
  <si>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</si>
  <si>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</si>
  <si>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</si>
  <si>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</si>
  <si>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</si>
  <si>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</si>
  <si>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</si>
  <si>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</si>
  <si>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</si>
  <si>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</si>
  <si>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</si>
  <si>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</si>
  <si>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</si>
  <si>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</si>
  <si>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</si>
  <si>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</si>
  <si>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</si>
  <si>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</si>
  <si>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</si>
  <si>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</si>
  <si>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</si>
  <si>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</si>
  <si>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</si>
  <si>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</si>
  <si>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</si>
  <si>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</si>
  <si>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</si>
  <si>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</si>
  <si>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</si>
  <si>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</si>
  <si>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</si>
  <si>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</si>
  <si>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</si>
  <si>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</si>
  <si>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</si>
  <si>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</si>
  <si>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</si>
  <si>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</si>
  <si>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</si>
  <si>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</si>
  <si>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</si>
  <si>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</si>
  <si>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</si>
  <si>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</si>
  <si>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</si>
  <si>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</si>
  <si>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</si>
  <si>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</si>
  <si>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</si>
  <si>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</si>
  <si>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</si>
  <si>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</si>
  <si>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</si>
  <si>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</si>
  <si>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</si>
  <si>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</si>
  <si>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</si>
  <si>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</si>
  <si>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</si>
  <si>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</si>
  <si>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</si>
  <si>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</si>
  <si>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</si>
  <si>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</si>
  <si>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</si>
  <si>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</si>
  <si>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</si>
  <si>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</si>
  <si>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</si>
  <si>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</si>
  <si>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</si>
  <si>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</si>
  <si>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</si>
  <si>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</si>
  <si>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</si>
  <si>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</si>
  <si>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</si>
  <si>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</si>
  <si>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</si>
  <si>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</si>
  <si>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</si>
  <si>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</si>
  <si>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</si>
  <si>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</si>
  <si>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</si>
  <si>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</si>
  <si>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</si>
  <si>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</si>
  <si>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</si>
  <si>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</si>
  <si>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</si>
  <si>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</si>
  <si>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</si>
  <si>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</si>
  <si>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</si>
  <si>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</si>
  <si>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</si>
  <si>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</si>
  <si>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</si>
  <si>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</si>
  <si>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</si>
  <si>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</si>
  <si>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</si>
  <si>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</si>
  <si>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</si>
  <si>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</si>
  <si>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</si>
  <si>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</si>
  <si>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</si>
  <si>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</si>
  <si>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</si>
  <si>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</si>
  <si>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</si>
  <si>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</si>
  <si>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</si>
  <si>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</si>
  <si>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</si>
  <si>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</si>
  <si>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</si>
  <si>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</si>
  <si>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</si>
  <si>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</si>
  <si>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</si>
  <si>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</si>
  <si>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</si>
  <si>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</si>
  <si>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</si>
  <si>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</si>
  <si>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</si>
  <si>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</si>
  <si>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</si>
  <si>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</si>
  <si>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</si>
  <si>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</si>
  <si>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</si>
  <si>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</si>
  <si>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</si>
  <si>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</si>
  <si>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</si>
  <si>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</si>
  <si>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</si>
  <si>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</si>
  <si>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</si>
  <si>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</si>
  <si>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</si>
  <si>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</si>
  <si>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</si>
  <si>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</si>
  <si>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</si>
  <si>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</si>
  <si>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</si>
  <si>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</si>
  <si>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</si>
  <si>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</si>
  <si>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</si>
  <si>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</si>
  <si>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</si>
  <si>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</si>
  <si>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</si>
  <si>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</si>
  <si>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</si>
  <si>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</si>
  <si>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</si>
  <si>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</si>
  <si>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</si>
  <si>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</si>
  <si>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</si>
  <si>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</si>
  <si>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</si>
  <si>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</si>
  <si>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</si>
  <si>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</si>
  <si>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</si>
  <si>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</si>
  <si>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</si>
  <si>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</si>
  <si>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</si>
  <si>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</si>
  <si>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</si>
  <si>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</si>
  <si>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</si>
  <si>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</si>
  <si>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</si>
  <si>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</si>
  <si>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</si>
  <si>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</si>
  <si>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</si>
  <si>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</si>
  <si>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</si>
  <si>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</si>
  <si>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</si>
  <si>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</si>
  <si>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</si>
  <si>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</si>
  <si>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</si>
  <si>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</si>
  <si>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</si>
  <si>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</si>
  <si>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</si>
  <si>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</si>
  <si>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</si>
  <si>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</si>
  <si>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</si>
  <si>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</si>
  <si>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</si>
  <si>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</si>
  <si>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</si>
  <si>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</si>
  <si>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</si>
  <si>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</si>
  <si>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</si>
  <si>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</si>
  <si>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</si>
  <si>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</si>
  <si>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</si>
  <si>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</si>
  <si>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</si>
  <si>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</si>
  <si>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</si>
  <si>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</si>
  <si>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</si>
  <si>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</si>
  <si>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</si>
  <si>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</si>
  <si>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</si>
  <si>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</si>
  <si>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</si>
  <si>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</si>
  <si>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</si>
  <si>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</si>
  <si>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</si>
  <si>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</si>
  <si>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</si>
  <si>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</si>
  <si>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</si>
  <si>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</si>
  <si>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</si>
  <si>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</si>
  <si>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</si>
  <si>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</si>
  <si>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</si>
  <si>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</si>
  <si>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</si>
  <si>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</si>
  <si>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</si>
  <si>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</si>
  <si>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</si>
  <si>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</si>
  <si>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</si>
  <si>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</si>
  <si>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</si>
  <si>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</si>
  <si>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</si>
  <si>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</si>
  <si>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</si>
  <si>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</si>
  <si>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</si>
  <si>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</si>
  <si>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</si>
  <si>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</si>
  <si>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</si>
  <si>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</si>
  <si>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</si>
  <si>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</si>
  <si>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</si>
  <si>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</si>
  <si>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</si>
  <si>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</si>
  <si>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</si>
  <si>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</si>
  <si>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</si>
  <si>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</si>
  <si>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</si>
  <si>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</si>
  <si>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</si>
  <si>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</si>
  <si>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</si>
  <si>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</si>
  <si>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</si>
  <si>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</si>
  <si>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</si>
  <si>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</si>
  <si>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</si>
  <si>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</si>
  <si>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</si>
  <si>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</si>
  <si>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</si>
  <si>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</si>
  <si>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</si>
  <si>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</si>
  <si>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</si>
  <si>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</si>
  <si>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</si>
  <si>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</si>
  <si>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</si>
  <si>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</si>
  <si>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</si>
  <si>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</si>
  <si>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</si>
  <si>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</si>
  <si>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</si>
  <si>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</si>
  <si>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</si>
  <si>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</si>
  <si>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</si>
  <si>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</si>
  <si>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</si>
  <si>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</si>
  <si>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</si>
  <si>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</si>
  <si>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</si>
  <si>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</si>
  <si>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</si>
  <si>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</si>
  <si>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</si>
  <si>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</si>
  <si>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</si>
  <si>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</si>
  <si>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</si>
  <si>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</si>
  <si>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</si>
  <si>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</si>
  <si>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</si>
  <si>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</si>
  <si>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</si>
  <si>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</si>
  <si>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</si>
  <si>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</si>
  <si>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</si>
  <si>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</si>
  <si>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</si>
  <si>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</si>
  <si>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</si>
  <si>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</si>
  <si>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</si>
  <si>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</si>
  <si>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</si>
  <si>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</si>
  <si>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</si>
  <si>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</si>
  <si>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</si>
  <si>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</si>
  <si>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</si>
  <si>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</si>
  <si>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</si>
  <si>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</si>
  <si>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</si>
  <si>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</si>
  <si>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</si>
  <si>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</si>
  <si>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</si>
  <si>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</si>
  <si>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</si>
  <si>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</si>
  <si>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</si>
  <si>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</si>
  <si>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</si>
  <si>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</si>
  <si>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</si>
  <si>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</si>
  <si>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</si>
  <si>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</si>
  <si>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</si>
  <si>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</si>
  <si>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</si>
  <si>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</si>
  <si>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</si>
  <si>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</si>
  <si>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</si>
  <si>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</si>
  <si>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</si>
  <si>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</si>
  <si>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</si>
  <si>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</si>
  <si>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</si>
  <si>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</si>
  <si>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</si>
  <si>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</si>
  <si>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</si>
  <si>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</si>
  <si>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</si>
  <si>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</si>
  <si>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</si>
  <si>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</si>
  <si>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</si>
  <si>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</si>
  <si>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</si>
  <si>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</si>
  <si>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</si>
  <si>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</si>
  <si>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</si>
  <si>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</si>
  <si>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</si>
  <si>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</si>
  <si>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</si>
  <si>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</si>
  <si>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</si>
  <si>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</si>
  <si>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</si>
  <si>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</si>
  <si>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</si>
  <si>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</si>
  <si>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</si>
  <si>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</si>
  <si>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</si>
  <si>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</si>
  <si>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</si>
  <si>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</si>
  <si>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</si>
  <si>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</si>
  <si>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</si>
  <si>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</si>
  <si>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</si>
  <si>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</si>
  <si>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</si>
  <si>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</si>
  <si>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</si>
  <si>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</si>
  <si>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</si>
  <si>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</si>
  <si>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</si>
  <si>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</si>
  <si>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</si>
  <si>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</si>
  <si>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</si>
  <si>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</si>
  <si>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</si>
  <si>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</si>
  <si>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</si>
  <si>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</si>
  <si>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</si>
  <si>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</si>
  <si>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</si>
  <si>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</si>
  <si>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</si>
  <si>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</si>
  <si>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</si>
  <si>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</si>
  <si>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</si>
  <si>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</si>
  <si>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</si>
  <si>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</si>
  <si>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</si>
  <si>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</si>
  <si>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</si>
  <si>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</si>
  <si>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</si>
  <si>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</si>
  <si>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</si>
  <si>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</si>
  <si>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</si>
  <si>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</si>
  <si>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</si>
  <si>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</si>
  <si>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</si>
  <si>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</si>
  <si>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</si>
  <si>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</si>
  <si>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</si>
  <si>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</si>
  <si>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</si>
  <si>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</si>
  <si>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</si>
  <si>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</si>
  <si>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</si>
  <si>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</si>
  <si>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</si>
  <si>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</si>
  <si>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</si>
  <si>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</si>
  <si>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</si>
  <si>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</si>
  <si>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</si>
  <si>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</si>
  <si>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</si>
  <si>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</si>
  <si>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</si>
  <si>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</si>
  <si>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</si>
  <si>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</si>
  <si>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</si>
  <si>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</si>
  <si>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</si>
  <si>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</si>
  <si>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</si>
  <si>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</si>
  <si>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</si>
  <si>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</si>
  <si>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</si>
  <si>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</si>
  <si>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</si>
  <si>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</si>
  <si>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</si>
  <si>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</si>
  <si>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</si>
  <si>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</si>
  <si>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</si>
  <si>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</si>
  <si>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</si>
  <si>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</si>
  <si>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</si>
  <si>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</si>
  <si>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</si>
  <si>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</si>
  <si>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</si>
  <si>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</si>
  <si>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</si>
  <si>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</si>
  <si>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</si>
  <si>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</si>
  <si>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</si>
  <si>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</si>
  <si>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</si>
  <si>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</si>
  <si>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</si>
  <si>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</si>
  <si>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</si>
  <si>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</si>
  <si>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</si>
  <si>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</si>
  <si>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</si>
  <si>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</si>
  <si>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</si>
  <si>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</si>
  <si>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</si>
  <si>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</si>
  <si>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</si>
  <si>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</si>
  <si>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</si>
  <si>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</si>
  <si>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</si>
  <si>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</si>
  <si>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</si>
  <si>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</si>
  <si>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</si>
  <si>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</si>
  <si>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</si>
  <si>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</si>
  <si>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</si>
  <si>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</si>
  <si>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</si>
  <si>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</si>
  <si>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</si>
  <si>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</si>
  <si>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</si>
  <si>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</si>
  <si>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</si>
  <si>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</si>
  <si>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</si>
  <si>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</si>
  <si>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</si>
  <si>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</si>
  <si>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</si>
  <si>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</si>
  <si>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</si>
  <si>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</si>
  <si>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</si>
  <si>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</si>
  <si>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</si>
  <si>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</si>
  <si>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</si>
  <si>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</si>
  <si>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</si>
  <si>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</si>
  <si>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</si>
  <si>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</si>
  <si>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</si>
  <si>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</si>
  <si>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</si>
  <si>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</si>
  <si>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</si>
  <si>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</si>
  <si>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</si>
  <si>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</si>
  <si>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</si>
  <si>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</si>
  <si>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</si>
  <si>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</si>
  <si>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</si>
  <si>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</si>
  <si>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</si>
  <si>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</si>
  <si>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</si>
  <si>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</si>
  <si>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</si>
  <si>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</si>
  <si>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</si>
  <si>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</si>
  <si>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</si>
  <si>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</si>
  <si>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</si>
  <si>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</si>
  <si>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</si>
  <si>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</si>
  <si>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</si>
  <si>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</si>
  <si>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</si>
  <si>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</si>
  <si>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</si>
  <si>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</si>
  <si>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</si>
  <si>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</si>
  <si>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</si>
  <si>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</si>
  <si>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</si>
  <si>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</si>
  <si>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</si>
  <si>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</si>
  <si>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</si>
  <si>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</si>
  <si>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</si>
  <si>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</si>
  <si>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</si>
  <si>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</si>
  <si>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</si>
  <si>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</si>
  <si>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</si>
  <si>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</si>
  <si>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</si>
  <si>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</si>
  <si>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</si>
  <si>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</si>
  <si>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</si>
  <si>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</si>
  <si>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</si>
  <si>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</si>
  <si>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</si>
  <si>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</si>
  <si>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</si>
  <si>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</si>
  <si>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</si>
  <si>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</si>
  <si>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</si>
  <si>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</si>
  <si>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</si>
  <si>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</si>
  <si>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</si>
  <si>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</si>
  <si>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</si>
  <si>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</si>
  <si>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</si>
  <si>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</si>
  <si>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</si>
  <si>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</si>
  <si>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</si>
  <si>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</si>
  <si>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</si>
  <si>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</si>
  <si>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</si>
  <si>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</si>
  <si>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</si>
  <si>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</si>
  <si>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</si>
  <si>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</si>
  <si>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</si>
  <si>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</si>
  <si>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</si>
  <si>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</si>
  <si>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</si>
  <si>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</si>
  <si>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</si>
  <si>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</si>
  <si>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</si>
  <si>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</si>
  <si>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</si>
  <si>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</si>
  <si>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</si>
  <si>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</si>
  <si>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</si>
  <si>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</si>
  <si>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</si>
  <si>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</si>
  <si>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</si>
  <si>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</si>
  <si>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</si>
  <si>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</si>
  <si>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</si>
  <si>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</si>
  <si>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</si>
  <si>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</si>
  <si>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</si>
  <si>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</si>
  <si>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</si>
  <si>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</si>
  <si>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</si>
  <si>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</si>
  <si>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</si>
  <si>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</si>
  <si>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</si>
  <si>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</si>
  <si>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</si>
  <si>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</si>
  <si>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</si>
  <si>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</si>
  <si>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</si>
  <si>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</si>
  <si>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</si>
  <si>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</si>
  <si>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</si>
  <si>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</si>
  <si>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</si>
  <si>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</si>
  <si>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</si>
  <si>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</si>
  <si>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</si>
  <si>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</si>
  <si>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</si>
  <si>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</si>
  <si>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</si>
  <si>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</si>
  <si>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</si>
  <si>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</si>
  <si>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</si>
  <si>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</si>
  <si>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</si>
  <si>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</si>
  <si>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</si>
  <si>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</si>
  <si>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</si>
  <si>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</si>
  <si>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</si>
  <si>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</si>
  <si>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</si>
  <si>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</si>
  <si>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</si>
  <si>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</si>
  <si>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</si>
  <si>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</si>
  <si>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</si>
  <si>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</si>
  <si>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</si>
  <si>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</si>
  <si>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</si>
  <si>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</si>
  <si>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</si>
  <si>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</si>
  <si>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</si>
  <si>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</si>
  <si>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</si>
  <si>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</si>
  <si>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</si>
  <si>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</si>
  <si>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</si>
  <si>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</si>
  <si>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</si>
  <si>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</si>
  <si>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</si>
  <si>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</si>
  <si>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</si>
  <si>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</si>
  <si>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</si>
  <si>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</si>
  <si>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</si>
  <si>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</si>
  <si>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</si>
  <si>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</si>
  <si>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</si>
  <si>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</si>
  <si>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</si>
  <si>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</si>
  <si>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</si>
  <si>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</si>
  <si>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</si>
  <si>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</si>
  <si>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</si>
  <si>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</si>
  <si>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</si>
  <si>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</si>
  <si>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</si>
  <si>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</si>
  <si>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</si>
  <si>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</si>
  <si>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</si>
  <si>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</si>
  <si>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</si>
  <si>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</si>
  <si>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</si>
  <si>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</si>
  <si>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</si>
  <si>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</si>
  <si>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</si>
  <si>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</si>
  <si>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</si>
  <si>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</si>
  <si>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</si>
  <si>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</si>
  <si>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</si>
  <si>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</si>
  <si>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</si>
  <si>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</si>
  <si>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</si>
  <si>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</si>
  <si>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</si>
  <si>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</si>
  <si>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</si>
  <si>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</si>
  <si>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</si>
  <si>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</si>
  <si>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</si>
  <si>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</si>
  <si>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</si>
  <si>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</si>
  <si>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</si>
  <si>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</si>
  <si>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</si>
  <si>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</si>
  <si>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</si>
  <si>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</si>
  <si>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</si>
  <si>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</si>
  <si>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</si>
  <si>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</si>
  <si>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</si>
  <si>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</si>
  <si>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</si>
  <si>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</si>
  <si>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</si>
  <si>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</si>
  <si>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</si>
  <si>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</si>
  <si>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</si>
  <si>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</si>
  <si>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</si>
  <si>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</si>
  <si>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</si>
  <si>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</si>
  <si>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</si>
  <si>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</si>
  <si>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</si>
  <si>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</si>
  <si>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</si>
  <si>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</si>
  <si>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</si>
  <si>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</si>
  <si>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</si>
  <si>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</si>
  <si>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</si>
  <si>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</si>
  <si>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</si>
  <si>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</si>
  <si>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</si>
  <si>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</si>
  <si>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</si>
  <si>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</si>
  <si>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</si>
  <si>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</si>
  <si>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</si>
  <si>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</si>
  <si>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</si>
  <si>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</si>
  <si>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</si>
  <si>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</si>
  <si>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</si>
  <si>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</si>
  <si>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</si>
  <si>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</si>
  <si>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</si>
  <si>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</si>
  <si>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</si>
  <si>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</si>
  <si>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</si>
  <si>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</si>
  <si>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</si>
  <si>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</si>
  <si>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</si>
  <si>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</si>
  <si>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</si>
  <si>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</si>
  <si>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</si>
  <si>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</si>
  <si>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</si>
  <si>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</si>
  <si>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</si>
  <si>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</si>
  <si>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</si>
  <si>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</si>
  <si>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</si>
  <si>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</si>
  <si>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</si>
  <si>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</si>
  <si>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</si>
  <si>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</si>
  <si>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</si>
  <si>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</si>
  <si>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</si>
  <si>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</si>
  <si>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</si>
  <si>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</si>
  <si>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</si>
  <si>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</si>
  <si>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</si>
  <si>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</si>
  <si>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</si>
  <si>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</si>
  <si>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</si>
  <si>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</si>
  <si>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</si>
  <si>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</si>
  <si>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</si>
  <si>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</si>
  <si>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</si>
  <si>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</si>
  <si>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</si>
  <si>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</si>
  <si>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</si>
  <si>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</si>
  <si>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</si>
  <si>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</si>
  <si>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</si>
  <si>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</si>
  <si>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</si>
  <si>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</si>
  <si>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</si>
  <si>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</si>
  <si>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</si>
  <si>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</si>
  <si>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</si>
  <si>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</si>
  <si>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</si>
  <si>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</si>
  <si>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</si>
  <si>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</si>
  <si>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</si>
  <si>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</si>
  <si>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</si>
  <si>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</si>
  <si>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</si>
  <si>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</si>
  <si>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</si>
  <si>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</si>
  <si>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</si>
  <si>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</si>
  <si>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</si>
  <si>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</si>
  <si>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</si>
  <si>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</si>
  <si>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</si>
  <si>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</si>
  <si>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</si>
  <si>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</si>
  <si>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</si>
  <si>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</si>
  <si>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</si>
  <si>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</si>
  <si>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</si>
  <si>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</si>
  <si>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</si>
  <si>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</si>
  <si>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</si>
  <si>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</si>
  <si>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</si>
  <si>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</si>
  <si>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</si>
  <si>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</si>
  <si>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</si>
  <si>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</si>
  <si>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</si>
  <si>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</si>
  <si>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</si>
  <si>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</si>
  <si>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</si>
  <si>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</si>
  <si>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</si>
  <si>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</si>
  <si>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</si>
  <si>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</si>
  <si>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</si>
  <si>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</si>
  <si>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</si>
  <si>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</si>
  <si>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</si>
  <si>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</si>
  <si>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</si>
  <si>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</si>
  <si>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</si>
  <si>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</si>
  <si>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</si>
  <si>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</si>
  <si>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</si>
  <si>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</si>
  <si>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</si>
  <si>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</si>
  <si>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</si>
  <si>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</si>
  <si>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</si>
  <si>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</si>
  <si>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</si>
  <si>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</si>
  <si>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</si>
  <si>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</si>
  <si>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</si>
  <si>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</si>
  <si>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</si>
  <si>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</si>
  <si>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</si>
  <si>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</si>
  <si>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</si>
  <si>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</si>
  <si>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</si>
  <si>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</si>
  <si>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</si>
  <si>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</si>
  <si>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</si>
  <si>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</si>
  <si>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</si>
  <si>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</si>
  <si>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</si>
  <si>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</si>
  <si>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</si>
  <si>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</si>
  <si>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</si>
  <si>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</si>
  <si>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</si>
  <si>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</si>
  <si>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</si>
  <si>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</si>
  <si>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</si>
  <si>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</si>
  <si>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</si>
  <si>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</si>
  <si>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</si>
  <si>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</si>
  <si>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</si>
  <si>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</si>
  <si>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</si>
  <si>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</si>
  <si>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</si>
  <si>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</si>
  <si>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</si>
  <si>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</si>
  <si>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</si>
  <si>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</si>
  <si>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</si>
  <si>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</si>
  <si>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</si>
  <si>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</si>
  <si>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</si>
  <si>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</si>
  <si>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</si>
  <si>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</si>
  <si>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</si>
  <si>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</si>
  <si>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</si>
  <si>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</si>
  <si>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</si>
  <si>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</si>
  <si>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</si>
  <si>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</si>
  <si>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</si>
  <si>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</si>
  <si>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</si>
  <si>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</si>
  <si>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</si>
  <si>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</si>
  <si>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</si>
  <si>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</si>
  <si>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</si>
  <si>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</si>
  <si>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</si>
  <si>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</si>
  <si>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</si>
  <si>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</si>
  <si>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</si>
  <si>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</si>
  <si>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</si>
  <si>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</si>
  <si>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</si>
  <si>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</si>
  <si>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</si>
  <si>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</si>
  <si>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</si>
  <si>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</si>
  <si>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</si>
  <si>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</si>
  <si>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</si>
  <si>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</si>
  <si>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</si>
  <si>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</si>
  <si>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</si>
  <si>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</si>
  <si>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</si>
  <si>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</si>
  <si>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</si>
  <si>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</si>
  <si>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</si>
  <si>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</si>
  <si>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</si>
  <si>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</si>
  <si>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</si>
  <si>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</si>
  <si>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</si>
  <si>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</si>
  <si>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</si>
  <si>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</si>
  <si>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</si>
  <si>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</si>
  <si>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</si>
  <si>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</si>
  <si>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</si>
  <si>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</si>
  <si>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</si>
  <si>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</si>
  <si>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</si>
  <si>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</si>
  <si>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</si>
  <si>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</si>
  <si>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</si>
  <si>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</si>
  <si>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</si>
  <si>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</si>
  <si>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</si>
  <si>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</si>
  <si>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</si>
  <si>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</si>
  <si>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</si>
  <si>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</si>
  <si>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</si>
  <si>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</si>
  <si>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</si>
  <si>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</si>
  <si>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</si>
  <si>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</si>
  <si>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</si>
  <si>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</si>
  <si>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</si>
  <si>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</si>
  <si>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</si>
  <si>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</si>
  <si>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</si>
  <si>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</si>
  <si>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</si>
  <si>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</si>
  <si>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</si>
  <si>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</si>
  <si>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</si>
  <si>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</si>
  <si>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</si>
  <si>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</si>
  <si>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</si>
  <si>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</si>
  <si>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</si>
  <si>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</si>
  <si>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</si>
  <si>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</si>
  <si>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</si>
  <si>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</si>
  <si>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</si>
  <si>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</si>
  <si>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</si>
  <si>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</si>
  <si>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</si>
  <si>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</si>
  <si>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</si>
  <si>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</si>
  <si>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</si>
  <si>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</si>
  <si>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</si>
  <si>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</si>
  <si>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</si>
  <si>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</si>
  <si>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</si>
  <si>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</si>
  <si>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</si>
  <si>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</si>
  <si>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</si>
  <si>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</si>
  <si>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</si>
  <si>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</si>
  <si>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</si>
  <si>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</si>
  <si>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</si>
  <si>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</si>
  <si>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</si>
  <si>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</si>
  <si>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</si>
  <si>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</si>
  <si>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</si>
  <si>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</si>
  <si>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</si>
  <si>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</si>
  <si>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</si>
  <si>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</si>
  <si>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</si>
  <si>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</si>
  <si>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</si>
  <si>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</si>
  <si>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</si>
  <si>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</si>
  <si>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</si>
  <si>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</si>
  <si>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</si>
  <si>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</si>
  <si>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</si>
  <si>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</si>
  <si>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</si>
  <si>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</si>
  <si>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</si>
  <si>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</si>
  <si>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</si>
  <si>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</si>
  <si>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</si>
  <si>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</si>
  <si>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</si>
  <si>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</si>
  <si>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</si>
  <si>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</si>
  <si>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</si>
  <si>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</si>
  <si>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</si>
  <si>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</si>
  <si>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</si>
  <si>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</si>
  <si>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</si>
  <si>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</si>
  <si>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</si>
  <si>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</si>
  <si>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</si>
  <si>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</si>
  <si>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</si>
  <si>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</si>
  <si>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</si>
  <si>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</si>
  <si>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</si>
  <si>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</si>
  <si>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</si>
  <si>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</si>
  <si>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</si>
  <si>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</si>
  <si>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</si>
  <si>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</si>
  <si>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</si>
  <si>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</si>
  <si>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</si>
  <si>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</si>
  <si>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</si>
  <si>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</si>
  <si>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</si>
  <si>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</si>
  <si>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</si>
  <si>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</si>
  <si>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</si>
  <si>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</si>
  <si>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</si>
  <si>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</si>
  <si>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</si>
  <si>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</si>
  <si>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</si>
  <si>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</si>
  <si>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</si>
  <si>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</si>
  <si>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</si>
  <si>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</si>
  <si>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</si>
  <si>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</si>
  <si>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</si>
  <si>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</si>
  <si>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</si>
  <si>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</si>
  <si>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</si>
  <si>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</si>
  <si>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</si>
  <si>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</si>
  <si>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</si>
  <si>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</si>
  <si>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</si>
  <si>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</si>
  <si>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</si>
  <si>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</si>
  <si>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</si>
  <si>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</si>
  <si>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</si>
  <si>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</si>
  <si>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</si>
  <si>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</si>
  <si>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</si>
  <si>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</si>
  <si>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</si>
  <si>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</si>
  <si>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</si>
  <si>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</si>
  <si>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</si>
  <si>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</si>
  <si>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</si>
  <si>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</si>
  <si>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</si>
  <si>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</si>
  <si>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</si>
  <si>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</si>
  <si>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</si>
  <si>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</si>
  <si>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</si>
  <si>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</si>
  <si>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</si>
  <si>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</si>
  <si>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</si>
  <si>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</si>
  <si>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</si>
  <si>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</si>
  <si>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</si>
  <si>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</si>
  <si>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</si>
  <si>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</si>
  <si>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</si>
  <si>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</si>
  <si>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</si>
  <si>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</si>
  <si>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</si>
  <si>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</si>
  <si>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</si>
  <si>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</si>
  <si>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</si>
  <si>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</si>
  <si>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</si>
  <si>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</si>
  <si>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</si>
  <si>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</si>
  <si>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</si>
  <si>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</si>
  <si>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</si>
  <si>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</si>
  <si>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</si>
  <si>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</si>
  <si>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</si>
  <si>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</si>
  <si>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</si>
  <si>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</si>
  <si>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</si>
  <si>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</si>
  <si>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</si>
  <si>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</si>
  <si>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</si>
  <si>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</si>
  <si>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</si>
  <si>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</si>
  <si>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</si>
  <si>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</si>
  <si>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</si>
  <si>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</si>
  <si>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</si>
  <si>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</si>
  <si>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</si>
  <si>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</si>
  <si>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</si>
  <si>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</si>
  <si>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</si>
  <si>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</si>
  <si>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</si>
  <si>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</si>
  <si>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</si>
  <si>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</si>
  <si>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</si>
  <si>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</si>
  <si>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</si>
  <si>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</si>
  <si>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</si>
  <si>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</si>
  <si>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</si>
  <si>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</si>
  <si>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</si>
  <si>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</si>
  <si>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</si>
  <si>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</si>
  <si>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</si>
  <si>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</si>
  <si>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</si>
  <si>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</si>
  <si>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</si>
  <si>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</si>
  <si>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</si>
  <si>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</si>
  <si>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</si>
  <si>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</si>
  <si>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</si>
  <si>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</si>
  <si>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</si>
  <si>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</si>
  <si>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</si>
  <si>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</si>
  <si>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</si>
  <si>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</si>
  <si>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</si>
  <si>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</si>
  <si>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</si>
  <si>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</si>
  <si>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</si>
  <si>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</si>
  <si>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</si>
  <si>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</si>
  <si>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</si>
  <si>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</si>
  <si>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</si>
  <si>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</si>
  <si>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</si>
  <si>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</si>
  <si>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</si>
  <si>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</si>
  <si>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</si>
  <si>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</si>
  <si>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</si>
  <si>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</si>
  <si>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</si>
  <si>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</si>
  <si>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</si>
  <si>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</si>
  <si>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</si>
  <si>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</si>
  <si>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</si>
  <si>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</si>
  <si>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</si>
  <si>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</si>
  <si>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</si>
  <si>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</si>
  <si>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</si>
  <si>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</si>
  <si>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</si>
  <si>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</si>
  <si>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</si>
  <si>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</si>
  <si>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</si>
  <si>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</si>
  <si>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</si>
  <si>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</si>
  <si>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</si>
  <si>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</si>
  <si>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</si>
  <si>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</si>
  <si>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</si>
  <si>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</si>
  <si>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</si>
  <si>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</si>
  <si>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</si>
  <si>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</si>
  <si>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</si>
  <si>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</si>
  <si>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</si>
  <si>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</si>
  <si>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</si>
  <si>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</si>
  <si>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</si>
  <si>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</si>
  <si>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</si>
  <si>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</si>
  <si>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</si>
  <si>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</si>
  <si>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</si>
  <si>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</si>
  <si>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</si>
  <si>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</si>
  <si>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</si>
  <si>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</si>
  <si>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</si>
  <si>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</si>
  <si>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</si>
  <si>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</si>
  <si>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</si>
  <si>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</si>
  <si>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</si>
  <si>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</si>
  <si>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</si>
  <si>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</si>
  <si>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</si>
  <si>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</si>
  <si>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</si>
  <si>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</si>
  <si>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</si>
  <si>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</si>
  <si>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</si>
  <si>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</si>
  <si>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</si>
  <si>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</si>
  <si>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</si>
  <si>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</si>
  <si>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</si>
  <si>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</si>
  <si>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</si>
  <si>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</si>
  <si>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</si>
  <si>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</si>
  <si>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</si>
  <si>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</si>
  <si>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</si>
  <si>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</si>
  <si>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</si>
  <si>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</si>
  <si>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</si>
  <si>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</si>
  <si>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</si>
  <si>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</si>
  <si>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</si>
  <si>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</si>
  <si>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</si>
  <si>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</si>
  <si>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</si>
  <si>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</si>
  <si>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</si>
  <si>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</si>
  <si>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</si>
  <si>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</si>
  <si>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</si>
  <si>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</si>
  <si>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</si>
  <si>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</si>
  <si>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</si>
  <si>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</si>
  <si>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</si>
  <si>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</si>
  <si>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</si>
  <si>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</si>
  <si>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</si>
  <si>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</si>
  <si>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</si>
  <si>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</si>
  <si>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</si>
  <si>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</si>
  <si>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</si>
  <si>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</si>
  <si>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</si>
  <si>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</si>
  <si>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</si>
  <si>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</si>
  <si>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</si>
  <si>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</si>
  <si>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</si>
  <si>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</si>
  <si>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</si>
  <si>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</si>
  <si>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</si>
  <si>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</si>
  <si>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</si>
  <si>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</si>
  <si>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</si>
  <si>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</si>
  <si>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</si>
  <si>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</si>
  <si>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</si>
  <si>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</si>
  <si>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</si>
  <si>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</si>
  <si>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</si>
  <si>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</si>
  <si>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</si>
  <si>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</si>
  <si>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</si>
  <si>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</si>
  <si>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</si>
  <si>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</si>
  <si>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</si>
  <si>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</si>
  <si>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</si>
  <si>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</si>
  <si>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</si>
  <si>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</si>
  <si>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</si>
  <si>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</si>
  <si>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</si>
  <si>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</si>
  <si>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</si>
  <si>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</si>
  <si>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</si>
  <si>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</si>
  <si>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</si>
  <si>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</si>
  <si>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</si>
  <si>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</si>
  <si>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</si>
  <si>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</si>
  <si>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</si>
  <si>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</si>
  <si>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</si>
  <si>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</si>
  <si>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</si>
  <si>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</si>
  <si>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</si>
  <si>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</si>
  <si>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</si>
  <si>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</si>
  <si>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</si>
  <si>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</si>
  <si>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</si>
  <si>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</si>
  <si>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</si>
  <si>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</si>
  <si>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</si>
  <si>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</si>
  <si>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</si>
  <si>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</si>
  <si>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</si>
  <si>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</si>
  <si>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</si>
  <si>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</si>
  <si>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</si>
  <si>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</si>
  <si>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</si>
  <si>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</si>
  <si>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</si>
  <si>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</si>
  <si>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</si>
  <si>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</si>
  <si>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</si>
  <si>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</si>
  <si>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</si>
  <si>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</si>
  <si>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</si>
  <si>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</si>
  <si>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</si>
  <si>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</si>
  <si>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</si>
  <si>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</si>
  <si>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</si>
  <si>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</si>
  <si>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</si>
  <si>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</si>
  <si>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</si>
  <si>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</si>
  <si>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</si>
  <si>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</si>
  <si>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</si>
  <si>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</si>
  <si>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</si>
  <si>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</si>
  <si>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</si>
  <si>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</si>
  <si>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</si>
  <si>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</si>
  <si>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</si>
  <si>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</si>
  <si>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</si>
  <si>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</si>
  <si>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</si>
  <si>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</si>
  <si>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</si>
  <si>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</si>
  <si>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</si>
  <si>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</si>
  <si>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</si>
  <si>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</si>
  <si>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</si>
  <si>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</si>
  <si>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</si>
  <si>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</si>
  <si>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</si>
  <si>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</si>
  <si>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</si>
  <si>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</si>
  <si>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</si>
  <si>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</si>
  <si>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</si>
  <si>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</si>
  <si>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</si>
  <si>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</si>
  <si>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</si>
  <si>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</si>
  <si>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</si>
  <si>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</si>
  <si>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</si>
  <si>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</si>
  <si>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</si>
  <si>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</si>
  <si>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</si>
  <si>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</si>
  <si>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</si>
  <si>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</si>
  <si>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</si>
  <si>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</si>
  <si>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</si>
  <si>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</si>
  <si>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</si>
  <si>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</si>
  <si>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</si>
  <si>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</si>
  <si>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</si>
  <si>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</si>
  <si>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</si>
  <si>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</si>
  <si>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</si>
  <si>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</si>
  <si>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</si>
  <si>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</si>
  <si>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</si>
  <si>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</si>
  <si>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</si>
  <si>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</si>
  <si>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</si>
  <si>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</si>
  <si>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</si>
  <si>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</si>
  <si>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</si>
  <si>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</si>
  <si>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</si>
  <si>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</si>
  <si>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</si>
  <si>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</si>
  <si>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</si>
  <si>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</si>
  <si>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</si>
  <si>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</si>
  <si>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</si>
  <si>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</si>
  <si>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</si>
  <si>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</si>
  <si>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</si>
  <si>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</si>
  <si>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</si>
  <si>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</si>
  <si>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</si>
  <si>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</si>
  <si>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</si>
  <si>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</si>
  <si>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</si>
  <si>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</si>
  <si>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</si>
  <si>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</si>
  <si>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</si>
  <si>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</si>
  <si>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</si>
  <si>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</si>
  <si>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</si>
  <si>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</si>
  <si>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</si>
  <si>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</si>
  <si>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</si>
  <si>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</si>
  <si>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</si>
  <si>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</si>
  <si>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</si>
  <si>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</si>
  <si>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</si>
  <si>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</si>
  <si>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</si>
  <si>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</si>
  <si>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</si>
  <si>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</si>
  <si>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</si>
  <si>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</si>
  <si>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</si>
  <si>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</si>
  <si>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</si>
  <si>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</si>
  <si>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</si>
  <si>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</si>
  <si>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</si>
  <si>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</si>
  <si>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</si>
  <si>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</si>
  <si>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</si>
  <si>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</si>
  <si>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</si>
  <si>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</si>
  <si>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</si>
  <si>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</si>
  <si>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</si>
  <si>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</si>
  <si>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</si>
  <si>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</si>
  <si>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</si>
  <si>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</si>
  <si>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</si>
  <si>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</si>
  <si>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</si>
  <si>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</si>
  <si>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</si>
  <si>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</si>
  <si>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</si>
  <si>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</si>
  <si>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</si>
  <si>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</si>
  <si>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</si>
  <si>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</si>
  <si>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</si>
  <si>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</si>
  <si>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</si>
  <si>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</si>
  <si>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</si>
  <si>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</si>
  <si>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</si>
  <si>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</si>
  <si>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</si>
  <si>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</si>
  <si>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</si>
  <si>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</si>
  <si>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</si>
  <si>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</si>
  <si>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</si>
  <si>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</si>
  <si>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</si>
  <si>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</si>
  <si>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</si>
  <si>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</si>
  <si>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</si>
  <si>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</si>
  <si>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</si>
  <si>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</si>
  <si>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</si>
  <si>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</si>
  <si>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</si>
  <si>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</si>
  <si>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</si>
  <si>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</si>
  <si>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</si>
  <si>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</si>
  <si>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</si>
  <si>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</si>
  <si>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</si>
  <si>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</si>
  <si>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</si>
  <si>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</si>
  <si>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</si>
  <si>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</si>
  <si>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</si>
  <si>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</si>
  <si>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</si>
  <si>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</si>
  <si>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</si>
  <si>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</si>
  <si>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</si>
  <si>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</si>
  <si>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</si>
  <si>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</si>
  <si>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</si>
  <si>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</si>
  <si>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</si>
  <si>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</si>
  <si>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</si>
  <si>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</si>
  <si>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</si>
  <si>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</si>
  <si>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</si>
  <si>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</si>
  <si>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</si>
  <si>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</si>
  <si>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</si>
  <si>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</si>
  <si>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</si>
  <si>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</si>
  <si>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</si>
  <si>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</si>
  <si>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</si>
  <si>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</si>
  <si>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</si>
  <si>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</si>
  <si>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</si>
  <si>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</si>
  <si>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</si>
  <si>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</si>
  <si>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</si>
  <si>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</si>
  <si>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</si>
  <si>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</si>
  <si>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</si>
  <si>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</si>
  <si>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</si>
  <si>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</si>
  <si>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</si>
  <si>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</si>
  <si>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</si>
  <si>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</si>
  <si>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</si>
  <si>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</si>
  <si>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</si>
  <si>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</si>
  <si>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</si>
  <si>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</si>
  <si>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</si>
  <si>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</si>
  <si>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</si>
  <si>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</si>
  <si>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</si>
  <si>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</si>
  <si>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</si>
  <si>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</si>
  <si>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</si>
  <si>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</si>
  <si>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</si>
  <si>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</si>
  <si>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</si>
  <si>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</si>
  <si>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</si>
  <si>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</si>
  <si>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</si>
  <si>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</si>
  <si>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</si>
  <si>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</si>
  <si>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</si>
  <si>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</si>
  <si>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</si>
  <si>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</si>
  <si>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</si>
  <si>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</si>
  <si>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</si>
  <si>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</si>
  <si>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</si>
  <si>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</si>
  <si>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</si>
  <si>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</si>
  <si>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</si>
  <si>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</si>
  <si>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</si>
  <si>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</si>
  <si>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</si>
  <si>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</si>
  <si>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</si>
  <si>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</si>
  <si>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</si>
  <si>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</si>
  <si>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</si>
  <si>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</si>
  <si>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</si>
  <si>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</si>
  <si>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</si>
  <si>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</si>
  <si>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</si>
  <si>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</si>
  <si>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</si>
  <si>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</si>
  <si>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</si>
  <si>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</si>
  <si>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</si>
  <si>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</si>
  <si>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</si>
  <si>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</si>
  <si>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</si>
  <si>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</si>
  <si>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</si>
  <si>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</si>
  <si>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</si>
  <si>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</si>
  <si>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</si>
  <si>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</si>
  <si>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</si>
  <si>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</si>
  <si>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</si>
  <si>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</si>
  <si>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</si>
  <si>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</si>
  <si>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</si>
  <si>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</si>
  <si>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</si>
  <si>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</si>
  <si>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</si>
  <si>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</si>
  <si>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</si>
  <si>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</si>
  <si>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</si>
  <si>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</si>
  <si>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</si>
  <si>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</si>
  <si>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</si>
  <si>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</si>
  <si>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</si>
  <si>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</si>
  <si>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</si>
  <si>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</si>
  <si>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</si>
  <si>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</si>
  <si>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</si>
  <si>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</si>
  <si>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</si>
  <si>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</si>
  <si>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</si>
  <si>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</si>
  <si>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</si>
  <si>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</si>
  <si>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</si>
  <si>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</si>
  <si>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</si>
  <si>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</si>
  <si>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</si>
  <si>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</si>
  <si>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</si>
  <si>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</si>
  <si>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</si>
  <si>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</si>
  <si>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</si>
  <si>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</si>
  <si>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</si>
  <si>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</si>
  <si>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</si>
  <si>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</si>
  <si>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</si>
  <si>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</si>
  <si>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</si>
  <si>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</si>
  <si>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</si>
  <si>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</si>
  <si>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</si>
  <si>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</si>
  <si>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</si>
  <si>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</si>
  <si>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</si>
  <si>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</si>
  <si>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</si>
  <si>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</si>
  <si>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</si>
  <si>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</si>
  <si>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</si>
  <si>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</si>
  <si>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</si>
  <si>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</si>
  <si>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</si>
  <si>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</si>
  <si>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</si>
  <si>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</si>
  <si>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</si>
  <si>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</si>
  <si>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</si>
  <si>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</si>
  <si>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</si>
  <si>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</si>
  <si>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</si>
  <si>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</si>
  <si>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</si>
  <si>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</si>
  <si>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</si>
  <si>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</si>
  <si>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</si>
  <si>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</si>
  <si>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</si>
  <si>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</si>
  <si>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</si>
  <si>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</si>
  <si>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</si>
  <si>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</si>
  <si>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</si>
  <si>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</si>
  <si>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</si>
  <si>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</si>
  <si>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</si>
  <si>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</si>
  <si>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</si>
  <si>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</si>
  <si>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</si>
  <si>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</si>
  <si>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</si>
  <si>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</si>
  <si>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</si>
  <si>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</si>
  <si>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</si>
  <si>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</si>
  <si>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</si>
  <si>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</si>
  <si>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</si>
  <si>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</si>
  <si>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</si>
  <si>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</si>
  <si>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</si>
  <si>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</si>
  <si>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</si>
  <si>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</si>
  <si>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</si>
  <si>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</si>
  <si>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</si>
  <si>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</si>
  <si>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</si>
  <si>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</si>
  <si>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</si>
  <si>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</si>
  <si>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</si>
  <si>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</si>
  <si>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</si>
  <si>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</si>
  <si>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</si>
  <si>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</si>
  <si>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</si>
  <si>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</si>
  <si>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</si>
  <si>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</si>
  <si>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</si>
  <si>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</si>
  <si>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</si>
  <si>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</si>
  <si>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</si>
  <si>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</si>
  <si>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</si>
  <si>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</si>
  <si>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</si>
  <si>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</si>
  <si>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</si>
  <si>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</si>
  <si>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</si>
  <si>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</si>
  <si>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</si>
  <si>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</si>
  <si>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</si>
  <si>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</si>
  <si>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</si>
  <si>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</si>
  <si>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</si>
  <si>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</si>
  <si>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</si>
  <si>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</si>
  <si>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</si>
  <si>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</si>
  <si>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</si>
  <si>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</si>
  <si>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</si>
  <si>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</si>
  <si>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</si>
  <si>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</si>
  <si>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</si>
  <si>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</si>
  <si>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</si>
  <si>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</si>
  <si>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</si>
  <si>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</si>
  <si>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</si>
  <si>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</si>
  <si>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</si>
  <si>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</si>
  <si>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</si>
  <si>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</si>
  <si>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</si>
  <si>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</si>
  <si>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</si>
  <si>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</si>
  <si>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</si>
  <si>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</si>
  <si>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</si>
  <si>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</si>
  <si>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</si>
  <si>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</si>
  <si>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</si>
  <si>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</si>
  <si>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</si>
  <si>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</si>
  <si>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</si>
  <si>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</si>
  <si>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</si>
  <si>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</si>
  <si>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</si>
  <si>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</si>
  <si>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</si>
  <si>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</si>
  <si>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</si>
  <si>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</si>
  <si>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</si>
  <si>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</si>
  <si>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</si>
  <si>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</si>
  <si>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</si>
  <si>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</si>
  <si>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</si>
  <si>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</si>
  <si>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</si>
  <si>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</si>
  <si>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</si>
  <si>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</si>
  <si>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</si>
  <si>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</si>
  <si>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</si>
  <si>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</si>
  <si>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</si>
  <si>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</si>
  <si>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</si>
  <si>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</si>
  <si>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</si>
  <si>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</si>
  <si>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</si>
  <si>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</si>
  <si>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</si>
  <si>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</si>
  <si>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</si>
  <si>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</si>
  <si>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</si>
  <si>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</si>
  <si>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</si>
  <si>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</si>
  <si>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</si>
  <si>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</si>
  <si>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</si>
  <si>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</si>
  <si>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</si>
  <si>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</si>
  <si>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</si>
  <si>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</si>
  <si>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</si>
  <si>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</si>
  <si>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</si>
  <si>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</si>
  <si>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</si>
  <si>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</si>
  <si>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</si>
  <si>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</si>
  <si>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</si>
  <si>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</si>
  <si>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</si>
  <si>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</si>
  <si>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</si>
  <si>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</si>
  <si>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</si>
  <si>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</si>
  <si>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</si>
  <si>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</si>
  <si>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</si>
  <si>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</si>
  <si>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</si>
  <si>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</si>
  <si>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</si>
  <si>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</si>
  <si>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</si>
  <si>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</si>
  <si>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</si>
  <si>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</si>
  <si>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</si>
  <si>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</si>
  <si>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</si>
  <si>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</si>
  <si>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</si>
  <si>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</si>
  <si>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</si>
  <si>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</si>
  <si>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</si>
  <si>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</si>
  <si>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</si>
  <si>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</si>
  <si>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</si>
  <si>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</si>
  <si>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</si>
  <si>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</si>
  <si>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</si>
  <si>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</si>
  <si>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</si>
  <si>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</si>
  <si>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</si>
  <si>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</si>
  <si>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</si>
  <si>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</si>
  <si>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</si>
  <si>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</si>
  <si>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</si>
  <si>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</si>
  <si>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</si>
  <si>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</si>
  <si>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</si>
  <si>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</si>
  <si>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</si>
  <si>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</si>
  <si>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</si>
  <si>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</si>
  <si>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</si>
  <si>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</si>
  <si>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</si>
  <si>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</si>
  <si>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</si>
  <si>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</si>
  <si>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</si>
  <si>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</si>
  <si>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</si>
  <si>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</si>
  <si>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</si>
  <si>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</si>
  <si>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</si>
  <si>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</si>
  <si>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</si>
  <si>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</si>
  <si>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</si>
  <si>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</si>
  <si>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</si>
  <si>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</si>
  <si>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</si>
  <si>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</si>
  <si>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</si>
  <si>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</si>
  <si>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</si>
  <si>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</si>
  <si>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</si>
  <si>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</si>
  <si>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</si>
  <si>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</si>
  <si>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</si>
  <si>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</si>
  <si>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</si>
  <si>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</si>
  <si>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</si>
  <si>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</si>
  <si>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</si>
  <si>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</si>
  <si>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</si>
  <si>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</si>
  <si>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</si>
  <si>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</si>
  <si>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</si>
  <si>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</si>
  <si>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</si>
  <si>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</si>
  <si>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</si>
  <si>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</si>
  <si>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</si>
  <si>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</si>
  <si>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</si>
  <si>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</si>
  <si>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</si>
  <si>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</si>
  <si>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</si>
  <si>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</si>
  <si>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</si>
  <si>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</si>
  <si>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</si>
  <si>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</si>
  <si>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</si>
  <si>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</si>
  <si>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</si>
  <si>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</si>
  <si>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</si>
  <si>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</si>
  <si>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</si>
  <si>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</si>
  <si>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</si>
  <si>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</si>
  <si>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</si>
  <si>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</si>
  <si>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</si>
  <si>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</si>
  <si>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</si>
  <si>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</si>
  <si>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</si>
  <si>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</si>
  <si>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</si>
  <si>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</si>
  <si>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</si>
  <si>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</si>
  <si>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</si>
  <si>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</si>
  <si>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</si>
  <si>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</si>
  <si>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</si>
  <si>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</si>
  <si>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</si>
  <si>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</si>
  <si>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</si>
  <si>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</si>
  <si>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</si>
  <si>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</si>
  <si>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</si>
  <si>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</si>
  <si>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</si>
  <si>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</si>
  <si>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</si>
  <si>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</si>
  <si>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</si>
  <si>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</si>
  <si>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</si>
  <si>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</si>
  <si>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</si>
  <si>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</si>
  <si>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</si>
  <si>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</si>
  <si>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</si>
  <si>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</si>
  <si>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</si>
  <si>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</si>
  <si>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</si>
  <si>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</si>
  <si>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</si>
  <si>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</si>
  <si>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</si>
  <si>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</si>
  <si>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</si>
  <si>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</si>
  <si>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</si>
  <si>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</si>
  <si>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</si>
  <si>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</si>
  <si>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</si>
  <si>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</si>
  <si>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</si>
  <si>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</si>
  <si>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</si>
  <si>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</si>
  <si>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</si>
  <si>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</si>
  <si>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</si>
  <si>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</si>
  <si>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</si>
  <si>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</si>
  <si>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</si>
  <si>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</si>
  <si>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</si>
  <si>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</si>
  <si>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</si>
  <si>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</si>
  <si>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</si>
  <si>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</si>
  <si>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</si>
  <si>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</si>
  <si>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</si>
  <si>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</si>
  <si>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</si>
  <si>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</si>
  <si>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</si>
  <si>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</si>
  <si>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</si>
  <si>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</si>
  <si>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</si>
  <si>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</si>
  <si>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</si>
  <si>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</si>
  <si>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</si>
  <si>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</si>
  <si>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</si>
  <si>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</si>
  <si>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</si>
  <si>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</si>
  <si>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</si>
  <si>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</si>
  <si>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</si>
  <si>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</si>
  <si>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</si>
  <si>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</si>
  <si>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</si>
  <si>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</si>
  <si>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</si>
  <si>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</si>
  <si>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</si>
  <si>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</si>
  <si>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</si>
  <si>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</si>
  <si>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</si>
  <si>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</si>
  <si>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</si>
  <si>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</si>
  <si>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</si>
  <si>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</si>
  <si>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</si>
  <si>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</si>
  <si>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</si>
  <si>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</si>
  <si>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</si>
  <si>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</si>
  <si>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</si>
  <si>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</si>
  <si>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</si>
  <si>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</si>
  <si>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</si>
  <si>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</si>
  <si>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</si>
  <si>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</si>
  <si>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</si>
  <si>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</si>
  <si>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</si>
  <si>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</si>
  <si>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</si>
  <si>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</si>
  <si>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</si>
  <si>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</si>
  <si>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</si>
  <si>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</si>
  <si>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</si>
  <si>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</si>
  <si>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</si>
  <si>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</si>
  <si>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</si>
  <si>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</si>
  <si>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</si>
  <si>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</si>
  <si>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</si>
  <si>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</si>
  <si>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</si>
  <si>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</si>
  <si>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</si>
  <si>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</si>
  <si>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</si>
  <si>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</si>
  <si>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</si>
  <si>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</si>
  <si>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</si>
  <si>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</si>
  <si>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</si>
  <si>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</si>
  <si>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</si>
  <si>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</si>
  <si>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</si>
  <si>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</si>
  <si>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</si>
  <si>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</si>
  <si>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</si>
  <si>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</si>
  <si>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</si>
  <si>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</si>
  <si>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</si>
  <si>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</si>
  <si>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</si>
  <si>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</si>
  <si>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</si>
  <si>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</si>
  <si>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</si>
  <si>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</si>
  <si>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</si>
  <si>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</si>
  <si>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</si>
  <si>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</si>
  <si>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</si>
  <si>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</si>
  <si>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</si>
  <si>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</si>
  <si>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</si>
  <si>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</si>
  <si>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</si>
  <si>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</si>
  <si>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</si>
  <si>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</si>
  <si>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</si>
  <si>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</si>
  <si>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</si>
  <si>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</si>
  <si>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</si>
  <si>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</si>
  <si>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</si>
  <si>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</si>
  <si>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</si>
  <si>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</si>
  <si>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</si>
  <si>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</si>
  <si>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</si>
  <si>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</si>
  <si>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</si>
  <si>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</si>
  <si>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</si>
  <si>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</si>
  <si>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</si>
  <si>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</si>
  <si>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</si>
  <si>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</si>
  <si>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</si>
  <si>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</si>
  <si>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</si>
  <si>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</si>
  <si>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</si>
  <si>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</si>
  <si>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</si>
  <si>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</si>
  <si>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</si>
  <si>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</si>
  <si>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</si>
  <si>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</si>
  <si>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</si>
  <si>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</si>
  <si>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</si>
  <si>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</si>
  <si>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</si>
  <si>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</si>
  <si>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</si>
  <si>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</si>
  <si>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</si>
  <si>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</si>
  <si>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</si>
  <si>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</si>
  <si>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</si>
  <si>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</si>
  <si>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</si>
  <si>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</si>
  <si>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</si>
  <si>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</si>
  <si>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</si>
  <si>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</si>
  <si>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</si>
  <si>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</si>
  <si>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</si>
  <si>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</si>
  <si>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</si>
  <si>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</si>
  <si>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</si>
  <si>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</si>
  <si>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</si>
  <si>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</si>
  <si>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</si>
  <si>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</si>
  <si>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</si>
  <si>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</si>
  <si>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</si>
  <si>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</si>
  <si>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</si>
  <si>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</si>
  <si>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</si>
  <si>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</si>
  <si>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</si>
  <si>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</si>
  <si>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</si>
  <si>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</si>
  <si>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</si>
  <si>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</si>
  <si>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</si>
  <si>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</si>
  <si>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</si>
  <si>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</si>
  <si>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</si>
  <si>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</si>
  <si>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</si>
  <si>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</si>
  <si>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</si>
  <si>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</si>
  <si>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</si>
  <si>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</si>
  <si>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</si>
  <si>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</si>
  <si>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</si>
  <si>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</si>
  <si>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</si>
  <si>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</si>
  <si>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</si>
  <si>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</si>
  <si>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</si>
  <si>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</si>
  <si>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</si>
  <si>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</si>
  <si>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</si>
  <si>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</si>
  <si>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</si>
  <si>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</si>
  <si>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</si>
  <si>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</si>
  <si>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</si>
  <si>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</si>
  <si>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</si>
  <si>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</si>
  <si>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</si>
  <si>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</si>
  <si>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</si>
  <si>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</si>
  <si>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</si>
  <si>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</si>
  <si>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</si>
  <si>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</si>
  <si>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</si>
  <si>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</si>
  <si>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</si>
  <si>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</si>
  <si>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</si>
  <si>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</si>
  <si>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</si>
  <si>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</si>
  <si>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</si>
  <si>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</si>
  <si>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</si>
  <si>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</si>
  <si>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</si>
  <si>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</si>
  <si>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</si>
  <si>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</si>
  <si>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</si>
  <si>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</si>
  <si>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</si>
  <si>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</si>
  <si>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</si>
  <si>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</si>
  <si>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</si>
  <si>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</si>
  <si>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</si>
  <si>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</si>
  <si>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</si>
  <si>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</si>
  <si>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</si>
  <si>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</si>
  <si>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</si>
  <si>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</si>
  <si>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</si>
  <si>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</si>
  <si>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</si>
  <si>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</si>
  <si>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</si>
  <si>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</si>
  <si>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</si>
  <si>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</si>
  <si>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</si>
  <si>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</si>
  <si>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</si>
  <si>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</si>
  <si>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</si>
  <si>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</si>
  <si>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</si>
  <si>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</si>
  <si>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</si>
  <si>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</si>
  <si>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</si>
  <si>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</si>
  <si>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</si>
  <si>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</si>
  <si>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</si>
  <si>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</si>
  <si>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</si>
  <si>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</si>
  <si>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</si>
  <si>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</si>
  <si>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</si>
  <si>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</si>
  <si>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</si>
  <si>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</si>
  <si>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</si>
  <si>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</si>
  <si>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</si>
  <si>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</si>
  <si>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</si>
  <si>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</si>
  <si>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</si>
  <si>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</si>
  <si>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</si>
  <si>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</si>
  <si>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</si>
  <si>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</si>
  <si>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</si>
  <si>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</si>
  <si>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</si>
  <si>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</si>
  <si>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</si>
  <si>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</si>
  <si>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</si>
  <si>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</si>
  <si>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</si>
  <si>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</si>
  <si>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</si>
  <si>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</si>
  <si>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</si>
  <si>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</si>
  <si>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</si>
  <si>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</si>
  <si>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</si>
  <si>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</si>
  <si>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</si>
  <si>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</si>
  <si>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</si>
  <si>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</si>
  <si>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</si>
  <si>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</si>
  <si>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</si>
  <si>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</si>
  <si>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</si>
  <si>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</si>
  <si>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</si>
  <si>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</si>
  <si>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</si>
  <si>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</si>
  <si>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</si>
  <si>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</si>
  <si>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</si>
  <si>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</si>
  <si>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</si>
  <si>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</si>
  <si>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</si>
  <si>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</si>
  <si>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</si>
  <si>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</si>
  <si>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</si>
  <si>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</si>
  <si>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</si>
  <si>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</si>
  <si>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</si>
  <si>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</si>
  <si>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</si>
  <si>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</si>
  <si>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</si>
  <si>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</si>
  <si>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</si>
  <si>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</si>
  <si>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</si>
  <si>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</si>
  <si>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</si>
  <si>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</si>
  <si>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</si>
  <si>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</si>
  <si>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</si>
  <si>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</si>
  <si>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</si>
  <si>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</si>
  <si>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</si>
  <si>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</si>
  <si>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</si>
  <si>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</si>
  <si>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</si>
  <si>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</si>
  <si>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</si>
  <si>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</si>
  <si>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</si>
  <si>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</si>
  <si>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</si>
  <si>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</si>
  <si>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</si>
  <si>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</si>
  <si>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</si>
  <si>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</si>
  <si>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</si>
  <si>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</si>
  <si>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</si>
  <si>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</si>
  <si>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</si>
  <si>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</si>
  <si>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</si>
  <si>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</si>
  <si>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</si>
  <si>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</si>
  <si>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</si>
  <si>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</si>
  <si>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</si>
  <si>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</si>
  <si>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</si>
  <si>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</si>
  <si>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</si>
  <si>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</si>
  <si>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</si>
  <si>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</si>
  <si>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</si>
  <si>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</si>
  <si>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</si>
  <si>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</si>
  <si>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</si>
  <si>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</si>
  <si>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</si>
  <si>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</si>
  <si>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</si>
  <si>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</si>
  <si>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</si>
  <si>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</si>
  <si>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</si>
  <si>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</si>
  <si>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</si>
  <si>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</si>
  <si>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</si>
  <si>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</si>
  <si>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</si>
  <si>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</si>
  <si>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</si>
  <si>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</si>
  <si>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</si>
  <si>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</si>
  <si>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</si>
  <si>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</si>
  <si>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</si>
  <si>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</si>
  <si>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</si>
  <si>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</si>
  <si>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</si>
  <si>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</si>
  <si>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</si>
  <si>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</si>
  <si>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</si>
  <si>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</si>
  <si>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</si>
  <si>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</si>
  <si>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</si>
  <si>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</si>
  <si>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</si>
  <si>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</si>
  <si>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</si>
  <si>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</si>
  <si>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</si>
  <si>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</si>
  <si>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</si>
  <si>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</si>
  <si>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</si>
  <si>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</si>
  <si>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</si>
  <si>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</si>
  <si>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</si>
  <si>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</si>
  <si>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</si>
  <si>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</si>
  <si>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</si>
  <si>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</si>
  <si>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</si>
  <si>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</si>
  <si>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</si>
  <si>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</si>
  <si>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</si>
  <si>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</si>
  <si>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</si>
  <si>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</si>
  <si>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</si>
  <si>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</si>
  <si>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</si>
  <si>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</si>
  <si>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</si>
  <si>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</si>
  <si>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</si>
  <si>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</si>
  <si>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</si>
  <si>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</si>
  <si>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</si>
  <si>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</si>
  <si>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</si>
  <si>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</si>
  <si>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</si>
  <si>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</si>
  <si>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</si>
  <si>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</si>
  <si>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</si>
  <si>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</si>
  <si>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</si>
  <si>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</si>
  <si>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</si>
  <si>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</si>
  <si>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</si>
  <si>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</si>
  <si>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</si>
  <si>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</si>
  <si>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</si>
  <si>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</si>
  <si>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</si>
  <si>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</si>
  <si>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</si>
  <si>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</si>
  <si>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</si>
  <si>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</si>
  <si>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</si>
  <si>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</si>
  <si>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</si>
  <si>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</si>
  <si>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</si>
  <si>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</si>
  <si>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</si>
  <si>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</si>
  <si>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</si>
  <si>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</si>
  <si>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</si>
  <si>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</si>
  <si>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</si>
  <si>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</si>
  <si>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</si>
  <si>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</si>
  <si>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</si>
  <si>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</si>
  <si>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</si>
  <si>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</si>
  <si>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</si>
  <si>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</si>
  <si>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</si>
  <si>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</si>
  <si>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</si>
  <si>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</si>
  <si>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</si>
  <si>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</si>
  <si>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</si>
  <si>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</si>
  <si>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</si>
  <si>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</si>
  <si>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</si>
  <si>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</si>
  <si>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</si>
  <si>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</si>
  <si>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</si>
  <si>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</si>
  <si>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</si>
  <si>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</si>
  <si>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</si>
  <si>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</si>
  <si>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</si>
  <si>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</si>
  <si>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</si>
  <si>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</si>
  <si>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</si>
  <si>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</si>
  <si>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</si>
  <si>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</si>
  <si>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</si>
  <si>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</si>
  <si>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</si>
  <si>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</si>
  <si>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</si>
  <si>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</si>
  <si>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</si>
  <si>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</si>
  <si>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</si>
  <si>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</si>
  <si>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</si>
  <si>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</si>
  <si>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</si>
  <si>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</si>
  <si>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</si>
  <si>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</si>
  <si>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</si>
  <si>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</si>
  <si>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</si>
  <si>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</si>
  <si>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</si>
  <si>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</si>
  <si>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</si>
  <si>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</si>
  <si>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</si>
  <si>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</si>
  <si>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</si>
  <si>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</si>
  <si>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</si>
  <si>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</si>
  <si>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</si>
  <si>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</si>
  <si>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</si>
  <si>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</si>
  <si>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</si>
  <si>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</si>
  <si>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</si>
  <si>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</si>
  <si>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</si>
  <si>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</si>
  <si>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</si>
  <si>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</si>
  <si>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</si>
  <si>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</si>
  <si>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</si>
  <si>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</si>
  <si>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</si>
  <si>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</si>
  <si>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</si>
  <si>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</si>
  <si>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</si>
  <si>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</si>
  <si>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</si>
  <si>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</si>
  <si>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</si>
  <si>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</si>
  <si>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</si>
  <si>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</si>
  <si>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</si>
  <si>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</si>
  <si>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</si>
  <si>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</si>
  <si>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</si>
  <si>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</si>
  <si>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</si>
  <si>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</si>
  <si>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</si>
  <si>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</si>
  <si>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</si>
  <si>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</si>
  <si>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</si>
  <si>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</si>
  <si>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</si>
  <si>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</si>
  <si>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</si>
  <si>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</si>
  <si>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</si>
  <si>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</si>
  <si>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</si>
  <si>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</si>
  <si>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</si>
  <si>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</si>
  <si>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</si>
  <si>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</si>
  <si>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</si>
  <si>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</si>
  <si>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</si>
  <si>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</si>
  <si>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</si>
  <si>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</si>
  <si>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</si>
  <si>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</si>
  <si>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</si>
  <si>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</si>
  <si>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</si>
  <si>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</si>
  <si>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</si>
  <si>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</si>
  <si>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</si>
  <si>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</si>
  <si>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</si>
  <si>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</si>
  <si>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</si>
  <si>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</si>
  <si>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</si>
  <si>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</si>
  <si>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</si>
  <si>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</si>
  <si>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</si>
  <si>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</si>
  <si>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</si>
  <si>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</si>
  <si>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</si>
  <si>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</si>
  <si>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</si>
  <si>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</si>
  <si>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</si>
  <si>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</si>
  <si>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</si>
  <si>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</si>
  <si>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</si>
  <si>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</si>
  <si>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</si>
  <si>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</si>
  <si>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</si>
  <si>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</si>
  <si>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</si>
  <si>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</si>
  <si>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</si>
  <si>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</si>
  <si>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</si>
  <si>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</si>
  <si>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</si>
  <si>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</si>
  <si>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</si>
  <si>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</si>
  <si>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</si>
  <si>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</si>
  <si>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</si>
  <si>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</si>
  <si>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</si>
  <si>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</si>
  <si>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</si>
  <si>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</si>
  <si>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</si>
  <si>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</si>
  <si>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</si>
  <si>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</si>
  <si>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</si>
  <si>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</si>
  <si>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</si>
  <si>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</si>
  <si>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</si>
  <si>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</si>
  <si>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</si>
  <si>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</si>
  <si>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</si>
  <si>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</si>
  <si>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</si>
  <si>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</si>
  <si>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</si>
  <si>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</si>
  <si>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</si>
  <si>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</si>
  <si>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</si>
  <si>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</si>
  <si>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</si>
  <si>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</si>
  <si>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</si>
  <si>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</si>
  <si>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</si>
  <si>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</si>
  <si>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</si>
  <si>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</si>
  <si>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</si>
  <si>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</si>
  <si>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</si>
  <si>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</si>
  <si>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</si>
  <si>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</si>
  <si>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</si>
  <si>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</si>
  <si>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</si>
  <si>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</si>
  <si>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</si>
  <si>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</si>
  <si>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</si>
  <si>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</si>
  <si>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</si>
  <si>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</si>
  <si>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</si>
  <si>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</si>
  <si>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</si>
  <si>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</si>
  <si>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</si>
  <si>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</si>
  <si>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</si>
  <si>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</si>
  <si>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</si>
  <si>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</si>
  <si>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</si>
  <si>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</si>
  <si>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</si>
  <si>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</si>
  <si>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</si>
  <si>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</si>
  <si>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</si>
  <si>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</si>
  <si>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</si>
  <si>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</si>
  <si>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</si>
  <si>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</si>
  <si>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</si>
  <si>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</si>
  <si>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</si>
  <si>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</si>
  <si>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</si>
  <si>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</si>
  <si>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</si>
  <si>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</si>
  <si>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</si>
  <si>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</si>
  <si>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</si>
  <si>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</si>
  <si>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</si>
  <si>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</si>
  <si>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</si>
  <si>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</si>
  <si>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</si>
  <si>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</si>
  <si>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</si>
  <si>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</si>
  <si>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</si>
  <si>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</si>
  <si>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</si>
  <si>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</si>
  <si>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</si>
  <si>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</si>
  <si>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</si>
  <si>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</si>
  <si>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</si>
  <si>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</si>
  <si>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</si>
  <si>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</si>
  <si>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</si>
  <si>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</si>
  <si>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</si>
  <si>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</si>
  <si>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</si>
  <si>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</si>
  <si>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</si>
  <si>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</si>
  <si>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</si>
  <si>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</si>
  <si>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</si>
  <si>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</si>
  <si>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</si>
  <si>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</si>
  <si>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</si>
  <si>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</si>
  <si>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</si>
  <si>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</si>
  <si>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</si>
  <si>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</si>
  <si>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</si>
  <si>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</si>
  <si>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</si>
  <si>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</si>
  <si>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</si>
  <si>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</si>
  <si>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</si>
  <si>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</si>
  <si>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</si>
  <si>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</si>
  <si>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</si>
  <si>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</si>
  <si>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</si>
  <si>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</si>
  <si>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</si>
  <si>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</si>
  <si>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</si>
  <si>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</si>
  <si>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</si>
  <si>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</si>
  <si>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</si>
  <si>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</si>
  <si>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</si>
  <si>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</si>
  <si>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</si>
  <si>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</si>
  <si>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</si>
  <si>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</si>
  <si>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</si>
  <si>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</si>
  <si>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</si>
  <si>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</si>
  <si>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</si>
  <si>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</si>
  <si>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</si>
  <si>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</si>
  <si>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</si>
  <si>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</si>
  <si>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</si>
  <si>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</si>
  <si>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</si>
  <si>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</si>
  <si>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</si>
  <si>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</si>
  <si>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</si>
  <si>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</si>
  <si>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</si>
  <si>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</si>
  <si>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</si>
  <si>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</si>
  <si>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</si>
  <si>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</si>
  <si>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</si>
  <si>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</si>
  <si>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</si>
  <si>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</si>
  <si>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</si>
  <si>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</si>
  <si>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</si>
  <si>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</si>
  <si>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</si>
  <si>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</si>
  <si>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</si>
  <si>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</si>
  <si>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</si>
  <si>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</si>
  <si>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</si>
  <si>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</si>
  <si>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</si>
  <si>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</si>
  <si>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</si>
  <si>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</si>
  <si>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</si>
  <si>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</si>
  <si>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</si>
  <si>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</si>
  <si>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</si>
  <si>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</si>
  <si>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</si>
  <si>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</si>
  <si>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</si>
  <si>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</si>
  <si>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</si>
  <si>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</si>
  <si>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</si>
  <si>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</si>
  <si>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</si>
  <si>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</si>
  <si>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</si>
  <si>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</si>
  <si>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</si>
  <si>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</si>
  <si>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</si>
  <si>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</si>
  <si>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</si>
  <si>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</si>
  <si>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</si>
  <si>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</si>
  <si>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</si>
  <si>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</si>
  <si>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</si>
  <si>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</si>
  <si>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</si>
  <si>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</si>
  <si>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</si>
  <si>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</si>
  <si>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</si>
  <si>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</si>
  <si>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</si>
  <si>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</si>
  <si>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</si>
  <si>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</si>
  <si>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</si>
  <si>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</si>
  <si>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</si>
  <si>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</si>
  <si>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</si>
  <si>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</si>
  <si>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</si>
  <si>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</si>
  <si>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</si>
  <si>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</si>
  <si>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</si>
  <si>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</si>
  <si>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</si>
  <si>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</si>
  <si>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</si>
  <si>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</si>
  <si>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</si>
  <si>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</si>
  <si>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</si>
  <si>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</si>
  <si>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</si>
  <si>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</si>
  <si>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</si>
  <si>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</si>
  <si>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</si>
  <si>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</si>
  <si>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</si>
  <si>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</si>
  <si>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</si>
  <si>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</si>
  <si>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</si>
  <si>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</si>
  <si>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</si>
  <si>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</si>
  <si>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</si>
  <si>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</si>
  <si>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</si>
  <si>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</si>
  <si>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</si>
  <si>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</si>
  <si>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</si>
  <si>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</si>
  <si>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</si>
  <si>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</si>
  <si>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</si>
  <si>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</si>
  <si>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</si>
  <si>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</si>
  <si>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</si>
  <si>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</si>
  <si>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</si>
  <si>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</si>
  <si>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</si>
  <si>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</si>
  <si>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</si>
  <si>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</si>
  <si>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</si>
  <si>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</si>
  <si>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</si>
  <si>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</si>
  <si>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</si>
  <si>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</si>
  <si>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</si>
  <si>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</si>
  <si>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</si>
  <si>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</si>
  <si>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</si>
  <si>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</si>
  <si>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</si>
  <si>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</si>
  <si>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</si>
  <si>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</si>
  <si>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</si>
  <si>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</si>
  <si>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</si>
  <si>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</si>
  <si>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</si>
  <si>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</si>
  <si>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</si>
  <si>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</si>
  <si>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</si>
  <si>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</si>
  <si>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</si>
  <si>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</si>
  <si>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</si>
  <si>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</si>
  <si>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</si>
  <si>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</si>
  <si>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</si>
  <si>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</si>
  <si>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</si>
  <si>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</si>
  <si>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</si>
  <si>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</si>
  <si>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</si>
  <si>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</si>
  <si>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</si>
  <si>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</si>
  <si>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</si>
  <si>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</si>
  <si>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</si>
  <si>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</si>
  <si>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</si>
  <si>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</si>
  <si>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</si>
  <si>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</si>
  <si>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</si>
  <si>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</si>
  <si>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</si>
  <si>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</si>
  <si>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</si>
  <si>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</si>
  <si>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</si>
  <si>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</si>
  <si>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</si>
  <si>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</si>
  <si>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</si>
  <si>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</si>
  <si>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</si>
  <si>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</si>
  <si>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</si>
  <si>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</si>
  <si>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</si>
  <si>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</si>
  <si>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</si>
  <si>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</si>
  <si>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</si>
  <si>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</si>
  <si>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</si>
  <si>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</si>
  <si>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</si>
  <si>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</si>
  <si>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</si>
  <si>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</si>
  <si>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</si>
  <si>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</si>
  <si>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</si>
  <si>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</si>
  <si>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</si>
  <si>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</si>
  <si>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</si>
  <si>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</si>
  <si>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</si>
  <si>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</si>
  <si>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</si>
  <si>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</si>
  <si>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</si>
  <si>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</si>
  <si>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</si>
  <si>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</si>
  <si>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</si>
  <si>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</si>
  <si>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</si>
  <si>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</si>
  <si>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</si>
  <si>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</si>
  <si>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</si>
  <si>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</si>
  <si>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</si>
  <si>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</si>
  <si>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</si>
  <si>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</si>
  <si>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</si>
  <si>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</si>
  <si>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</si>
  <si>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</si>
  <si>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</si>
  <si>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</si>
  <si>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</si>
  <si>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</si>
  <si>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</si>
  <si>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</si>
  <si>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</si>
  <si>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</si>
  <si>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</si>
  <si>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</si>
  <si>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</si>
  <si>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</si>
  <si>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</si>
  <si>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</si>
  <si>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</si>
  <si>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</si>
  <si>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</si>
  <si>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</si>
  <si>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</si>
  <si>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</si>
  <si>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</si>
  <si>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</si>
  <si>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</si>
  <si>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</si>
  <si>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</si>
  <si>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</si>
  <si>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</si>
  <si>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</si>
  <si>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</si>
  <si>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</si>
  <si>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</si>
  <si>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</si>
  <si>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</si>
  <si>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</si>
  <si>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</si>
  <si>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</si>
  <si>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</si>
  <si>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</si>
  <si>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</si>
  <si>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</si>
  <si>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</si>
  <si>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</si>
  <si>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</si>
  <si>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</si>
  <si>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</si>
  <si>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</si>
  <si>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</si>
  <si>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</si>
  <si>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</si>
  <si>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</si>
  <si>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</si>
  <si>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</si>
  <si>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</si>
  <si>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</si>
  <si>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</si>
  <si>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</si>
  <si>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</si>
  <si>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</si>
  <si>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</si>
  <si>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</si>
  <si>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</si>
  <si>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</si>
  <si>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</si>
  <si>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</si>
  <si>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</si>
  <si>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</si>
  <si>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</si>
  <si>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</si>
  <si>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</si>
  <si>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</si>
  <si>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</si>
  <si>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</si>
  <si>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</si>
  <si>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</si>
  <si>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</si>
  <si>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</si>
  <si>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</si>
  <si>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</si>
  <si>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</si>
  <si>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</si>
  <si>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</si>
  <si>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</si>
  <si>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</si>
  <si>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</si>
  <si>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</si>
  <si>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</si>
  <si>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</si>
  <si>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</si>
  <si>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</si>
  <si>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</si>
  <si>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</si>
  <si>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</si>
  <si>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</si>
  <si>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</si>
  <si>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</si>
  <si>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</si>
  <si>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</si>
  <si>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</si>
  <si>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</si>
  <si>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</si>
  <si>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</si>
  <si>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</si>
  <si>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</si>
  <si>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</si>
  <si>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</si>
  <si>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</si>
  <si>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</si>
  <si>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</si>
  <si>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</si>
  <si>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</si>
  <si>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</si>
  <si>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</si>
  <si>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</si>
  <si>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</si>
  <si>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</si>
  <si>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</si>
  <si>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</si>
  <si>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</si>
  <si>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</si>
  <si>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</si>
  <si>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</si>
  <si>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</si>
  <si>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</si>
  <si>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</si>
  <si>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</si>
  <si>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</si>
  <si>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</si>
  <si>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</si>
  <si>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</si>
  <si>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</si>
  <si>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</si>
  <si>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</si>
  <si>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</si>
  <si>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</si>
  <si>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</si>
  <si>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</si>
  <si>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</si>
  <si>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</si>
  <si>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</si>
  <si>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</si>
  <si>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</si>
  <si>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</si>
  <si>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</si>
  <si>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</si>
  <si>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</si>
  <si>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</si>
  <si>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</si>
  <si>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</si>
  <si>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</si>
  <si>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</si>
  <si>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</si>
  <si>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</si>
  <si>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</si>
  <si>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</si>
  <si>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</si>
  <si>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</si>
  <si>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</si>
  <si>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</si>
  <si>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</si>
  <si>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</si>
  <si>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</si>
  <si>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</si>
  <si>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</si>
  <si>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</si>
  <si>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</si>
  <si>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</si>
  <si>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</si>
  <si>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</si>
  <si>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</si>
  <si>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</si>
  <si>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</si>
  <si>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</si>
  <si>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</si>
  <si>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</si>
  <si>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</si>
  <si>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</si>
  <si>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</si>
  <si>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</si>
  <si>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</si>
  <si>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</si>
  <si>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</si>
  <si>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</si>
  <si>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</si>
  <si>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</si>
  <si>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</si>
  <si>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</si>
  <si>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</si>
  <si>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</si>
  <si>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</si>
  <si>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</si>
  <si>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</si>
  <si>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</si>
  <si>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</si>
  <si>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</si>
  <si>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</si>
  <si>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</si>
  <si>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</si>
  <si>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</si>
  <si>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</si>
  <si>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</si>
  <si>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</si>
  <si>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</si>
  <si>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</si>
  <si>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</si>
  <si>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</si>
  <si>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</si>
  <si>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</si>
  <si>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</si>
  <si>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</si>
  <si>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</si>
  <si>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</si>
  <si>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</si>
  <si>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</si>
  <si>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</si>
  <si>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</si>
  <si>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</si>
  <si>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</si>
  <si>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</si>
  <si>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</si>
  <si>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</si>
  <si>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</si>
  <si>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</si>
  <si>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</si>
  <si>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</si>
  <si>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</si>
  <si>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</si>
  <si>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</si>
  <si>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</si>
  <si>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</si>
  <si>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</si>
  <si>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</si>
  <si>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</si>
  <si>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</si>
  <si>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</si>
  <si>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</si>
  <si>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</si>
  <si>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</si>
  <si>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</si>
  <si>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</si>
  <si>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</si>
  <si>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</si>
  <si>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</si>
  <si>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</si>
  <si>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</si>
  <si>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</si>
  <si>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</si>
  <si>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</si>
  <si>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</si>
  <si>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</si>
  <si>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</si>
  <si>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</si>
  <si>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</si>
  <si>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</si>
  <si>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</si>
  <si>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</si>
  <si>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</si>
  <si>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</si>
  <si>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</si>
  <si>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</si>
  <si>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</si>
  <si>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</si>
  <si>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</si>
  <si>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</si>
  <si>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</si>
  <si>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</si>
  <si>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</si>
  <si>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</si>
  <si>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</si>
  <si>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</si>
  <si>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</si>
  <si>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</si>
  <si>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</si>
  <si>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</si>
  <si>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</si>
  <si>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</si>
  <si>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</si>
  <si>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</si>
  <si>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</si>
  <si>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</si>
  <si>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</si>
  <si>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</si>
  <si>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</si>
  <si>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</si>
  <si>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</si>
  <si>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</si>
  <si>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</si>
  <si>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</si>
  <si>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</si>
  <si>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</si>
  <si>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</si>
  <si>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</si>
  <si>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</si>
  <si>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</si>
  <si>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</si>
  <si>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</si>
  <si>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</si>
  <si>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</si>
  <si>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</si>
  <si>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</si>
  <si>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</si>
  <si>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</si>
  <si>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</si>
  <si>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</si>
  <si>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</si>
  <si>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</si>
  <si>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</si>
  <si>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</si>
  <si>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</si>
  <si>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</si>
  <si>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</si>
  <si>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</si>
  <si>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</si>
  <si>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</si>
  <si>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</si>
  <si>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</si>
  <si>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</si>
  <si>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</si>
  <si>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</si>
  <si>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</si>
  <si>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</si>
  <si>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</si>
  <si>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</si>
  <si>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</si>
  <si>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</si>
  <si>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</si>
  <si>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</si>
  <si>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</si>
  <si>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</si>
  <si>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</si>
  <si>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</si>
  <si>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</si>
  <si>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</si>
  <si>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</si>
  <si>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</si>
  <si>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</si>
  <si>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</si>
  <si>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</si>
  <si>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</si>
  <si>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</si>
  <si>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</si>
  <si>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</si>
  <si>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</si>
  <si>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</si>
  <si>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</si>
  <si>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</si>
  <si>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</si>
  <si>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</si>
  <si>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</si>
  <si>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</si>
  <si>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</si>
  <si>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</si>
  <si>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</si>
  <si>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</si>
  <si>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</si>
  <si>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</si>
  <si>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</si>
  <si>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</si>
  <si>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</si>
  <si>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</si>
  <si>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</si>
  <si>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</si>
  <si>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</si>
  <si>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</si>
  <si>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</si>
  <si>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</si>
  <si>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</si>
  <si>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</si>
  <si>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</si>
  <si>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</si>
  <si>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</si>
  <si>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</si>
  <si>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</si>
  <si>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</si>
  <si>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</si>
  <si>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</si>
  <si>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</si>
  <si>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</si>
  <si>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</si>
  <si>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</si>
  <si>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</si>
  <si>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</si>
  <si>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</si>
  <si>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</si>
  <si>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</si>
  <si>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</si>
  <si>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</si>
  <si>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</si>
  <si>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</si>
  <si>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</si>
  <si>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</si>
  <si>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</si>
  <si>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</si>
  <si>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</si>
  <si>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</si>
  <si>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</si>
  <si>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</si>
  <si>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</si>
  <si>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</si>
  <si>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</si>
  <si>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</si>
  <si>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</si>
  <si>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</si>
  <si>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</si>
  <si>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</si>
  <si>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</si>
  <si>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</si>
  <si>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</si>
  <si>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</si>
  <si>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</si>
  <si>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</si>
  <si>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</si>
  <si>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</si>
  <si>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</si>
  <si>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</si>
  <si>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</si>
  <si>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</si>
  <si>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</si>
  <si>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</si>
  <si>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</si>
  <si>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</si>
  <si>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</si>
  <si>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</si>
  <si>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</si>
  <si>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</si>
  <si>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</si>
  <si>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</si>
  <si>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</si>
  <si>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</si>
  <si>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</si>
  <si>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</si>
  <si>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</si>
  <si>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</si>
  <si>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</si>
  <si>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</si>
  <si>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</si>
  <si>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</si>
  <si>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</si>
  <si>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</si>
  <si>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</si>
  <si>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</si>
  <si>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</si>
  <si>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</si>
  <si>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</si>
  <si>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</si>
  <si>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</si>
  <si>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</si>
  <si>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</si>
  <si>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</si>
  <si>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</si>
  <si>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</si>
  <si>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</si>
  <si>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</si>
  <si>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</si>
  <si>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</si>
  <si>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</si>
  <si>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</si>
  <si>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</si>
  <si>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</si>
  <si>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</si>
  <si>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</si>
  <si>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</si>
  <si>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</si>
  <si>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</si>
  <si>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</si>
  <si>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</si>
  <si>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</si>
  <si>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</si>
  <si>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</si>
  <si>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</si>
  <si>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</si>
  <si>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</si>
  <si>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</si>
  <si>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</si>
  <si>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</si>
  <si>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</si>
  <si>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</si>
  <si>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</si>
  <si>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</si>
  <si>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</si>
  <si>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</si>
  <si>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</si>
  <si>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</si>
  <si>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</si>
  <si>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</si>
  <si>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</si>
  <si>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</si>
  <si>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</si>
  <si>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</si>
  <si>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</si>
  <si>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</si>
  <si>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</si>
  <si>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</si>
  <si>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</si>
  <si>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</si>
  <si>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</si>
  <si>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</si>
  <si>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</si>
  <si>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</si>
  <si>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</si>
  <si>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</si>
  <si>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</si>
  <si>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</si>
  <si>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</si>
  <si>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</si>
  <si>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</si>
  <si>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</si>
  <si>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</si>
  <si>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</si>
  <si>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</si>
  <si>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</si>
  <si>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</si>
  <si>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</si>
  <si>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</si>
  <si>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</si>
  <si>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</si>
  <si>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</si>
  <si>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</si>
  <si>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</si>
  <si>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</si>
  <si>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</si>
  <si>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</si>
  <si>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</si>
  <si>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</si>
  <si>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</si>
  <si>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</si>
  <si>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</si>
  <si>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</si>
  <si>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</si>
  <si>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</si>
  <si>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</si>
  <si>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</si>
  <si>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</si>
  <si>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</si>
  <si>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</si>
  <si>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</si>
  <si>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</si>
  <si>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</si>
  <si>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</si>
  <si>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</si>
  <si>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</si>
  <si>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</si>
  <si>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</si>
  <si>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</si>
  <si>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</si>
  <si>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</si>
  <si>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</si>
  <si>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</si>
  <si>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</si>
  <si>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</si>
  <si>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</si>
  <si>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</si>
  <si>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</si>
  <si>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</si>
  <si>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</si>
  <si>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</si>
  <si>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</si>
  <si>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</si>
  <si>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</si>
  <si>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</si>
  <si>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</si>
  <si>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</si>
  <si>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</si>
  <si>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</si>
  <si>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</si>
  <si>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</si>
  <si>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</si>
  <si>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</si>
  <si>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</si>
  <si>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</si>
  <si>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</si>
  <si>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</si>
  <si>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</si>
  <si>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</si>
  <si>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</si>
  <si>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</si>
  <si>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</si>
  <si>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</si>
  <si>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</si>
  <si>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</si>
  <si>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</si>
  <si>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</si>
  <si>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</si>
  <si>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</si>
  <si>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</si>
  <si>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</si>
  <si>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</si>
  <si>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</si>
  <si>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</si>
  <si>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</si>
  <si>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</si>
  <si>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</si>
  <si>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</si>
  <si>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</si>
  <si>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</si>
  <si>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</si>
  <si>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</si>
  <si>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</si>
  <si>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</si>
  <si>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</si>
  <si>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</si>
  <si>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</si>
  <si>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</si>
  <si>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</si>
  <si>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</si>
  <si>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</si>
  <si>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</si>
  <si>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</si>
  <si>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</si>
  <si>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</si>
  <si>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</si>
  <si>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</si>
  <si>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</si>
  <si>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</si>
  <si>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</si>
  <si>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</si>
  <si>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</si>
  <si>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</si>
  <si>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</si>
  <si>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</si>
  <si>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</si>
  <si>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</si>
  <si>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</si>
  <si>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</si>
  <si>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</si>
  <si>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</si>
  <si>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</si>
  <si>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</si>
  <si>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</si>
  <si>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</si>
  <si>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</si>
  <si>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</si>
  <si>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</si>
  <si>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</si>
  <si>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</si>
  <si>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</si>
  <si>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</si>
  <si>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</si>
  <si>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</si>
  <si>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</si>
  <si>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</si>
  <si>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</si>
  <si>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</si>
  <si>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</si>
  <si>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</si>
  <si>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</si>
  <si>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</si>
  <si>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</si>
  <si>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</si>
  <si>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</si>
  <si>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</si>
  <si>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</si>
  <si>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</si>
  <si>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</si>
  <si>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</si>
  <si>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</si>
  <si>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</si>
  <si>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</si>
  <si>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</si>
  <si>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</si>
  <si>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</si>
  <si>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</si>
  <si>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</si>
  <si>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</si>
  <si>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</si>
  <si>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</si>
  <si>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</si>
  <si>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</si>
  <si>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</si>
  <si>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</si>
  <si>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</si>
  <si>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</si>
  <si>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</si>
  <si>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</si>
  <si>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</si>
  <si>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</si>
  <si>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</si>
  <si>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</si>
  <si>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</si>
  <si>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</si>
  <si>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</si>
  <si>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</si>
  <si>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</si>
  <si>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</si>
  <si>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</si>
  <si>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</si>
  <si>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</si>
  <si>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</si>
  <si>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</si>
  <si>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</si>
  <si>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</si>
  <si>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</si>
  <si>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</si>
  <si>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</si>
  <si>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</si>
  <si>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</si>
  <si>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</si>
  <si>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</si>
  <si>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</si>
  <si>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</si>
  <si>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</si>
  <si>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</si>
  <si>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</si>
  <si>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</si>
  <si>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</si>
  <si>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</si>
  <si>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</si>
  <si>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</si>
  <si>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</si>
  <si>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</si>
  <si>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</si>
  <si>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</si>
  <si>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</si>
  <si>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</si>
  <si>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</si>
  <si>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</si>
  <si>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</si>
  <si>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</si>
  <si>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</si>
  <si>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</si>
  <si>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</si>
  <si>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</si>
  <si>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</si>
  <si>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</si>
  <si>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</si>
  <si>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</si>
  <si>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</si>
  <si>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</si>
  <si>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</si>
  <si>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</si>
  <si>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</si>
  <si>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</si>
  <si>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</si>
  <si>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</si>
  <si>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</si>
  <si>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</si>
  <si>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</si>
  <si>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</si>
  <si>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</si>
  <si>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</si>
  <si>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</si>
  <si>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</si>
  <si>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</si>
  <si>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</si>
  <si>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</si>
  <si>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</si>
  <si>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</si>
  <si>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</si>
  <si>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</si>
  <si>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</si>
  <si>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</si>
  <si>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</si>
  <si>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</si>
  <si>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</si>
  <si>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</si>
  <si>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</si>
  <si>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</si>
  <si>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</si>
  <si>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</si>
  <si>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</si>
  <si>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</si>
  <si>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</si>
  <si>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</si>
  <si>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</si>
  <si>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</si>
  <si>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</si>
  <si>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</si>
  <si>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</si>
  <si>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</si>
  <si>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</si>
  <si>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</si>
  <si>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</si>
  <si>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</si>
  <si>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</si>
  <si>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</si>
  <si>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</si>
  <si>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</si>
  <si>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</si>
  <si>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</si>
  <si>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</si>
  <si>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</si>
  <si>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</si>
  <si>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</si>
  <si>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</si>
  <si>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</si>
  <si>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</si>
  <si>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</si>
  <si>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</si>
  <si>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</si>
  <si>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</si>
  <si>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</si>
  <si>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</si>
  <si>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</si>
  <si>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</si>
  <si>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</si>
  <si>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</si>
  <si>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</si>
  <si>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</si>
  <si>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</si>
  <si>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</si>
  <si>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</si>
  <si>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</si>
  <si>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</si>
  <si>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</si>
  <si>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</si>
  <si>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</si>
  <si>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</si>
  <si>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</si>
  <si>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</si>
  <si>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</si>
  <si>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</si>
  <si>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</si>
  <si>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</si>
  <si>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</si>
  <si>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</si>
  <si>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</si>
  <si>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</si>
  <si>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</si>
  <si>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</si>
  <si>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</si>
  <si>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</si>
  <si>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</si>
  <si>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</si>
  <si>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</si>
  <si>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</si>
  <si>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</si>
  <si>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</si>
  <si>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</si>
  <si>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</si>
  <si>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</si>
  <si>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</si>
  <si>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</si>
  <si>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</si>
  <si>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</si>
  <si>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</si>
  <si>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</si>
  <si>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</si>
  <si>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</si>
  <si>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</si>
  <si>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</si>
  <si>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</si>
  <si>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</si>
  <si>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</si>
  <si>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</si>
  <si>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</si>
  <si>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</si>
  <si>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</si>
  <si>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</si>
  <si>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</si>
  <si>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</si>
  <si>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</si>
  <si>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</si>
  <si>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</si>
  <si>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</si>
  <si>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</si>
  <si>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</si>
  <si>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</si>
  <si>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</si>
  <si>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</si>
  <si>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</si>
  <si>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</si>
  <si>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</si>
  <si>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</si>
  <si>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</si>
  <si>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</si>
  <si>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</si>
  <si>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</si>
  <si>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</si>
  <si>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</si>
  <si>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</si>
  <si>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</si>
  <si>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</si>
  <si>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</si>
  <si>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</si>
  <si>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</si>
  <si>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</si>
  <si>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</si>
  <si>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</si>
  <si>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</si>
  <si>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</si>
  <si>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</si>
  <si>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</si>
  <si>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</si>
  <si>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</si>
  <si>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</si>
  <si>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</si>
  <si>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</si>
  <si>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</si>
  <si>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</si>
  <si>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</si>
  <si>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</si>
  <si>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</si>
  <si>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</si>
  <si>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</si>
  <si>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</si>
  <si>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</si>
  <si>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</si>
  <si>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</si>
  <si>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</si>
  <si>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</si>
  <si>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</si>
  <si>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</si>
  <si>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</si>
  <si>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</si>
  <si>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</si>
  <si>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</si>
  <si>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</si>
  <si>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</si>
  <si>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</si>
  <si>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</si>
  <si>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</si>
  <si>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</si>
  <si>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</si>
  <si>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</si>
  <si>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</si>
  <si>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</si>
  <si>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</si>
  <si>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</si>
  <si>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</si>
  <si>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</si>
  <si>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</si>
  <si>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</si>
  <si>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</si>
  <si>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</si>
  <si>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</si>
  <si>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</si>
  <si>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</si>
  <si>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</si>
  <si>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</si>
  <si>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</si>
  <si>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</si>
  <si>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</si>
  <si>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</si>
  <si>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</si>
  <si>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</si>
  <si>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</si>
  <si>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</si>
  <si>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</si>
  <si>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</si>
  <si>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</si>
  <si>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</si>
  <si>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</si>
  <si>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</si>
  <si>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</si>
  <si>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</si>
  <si>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</si>
  <si>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</si>
  <si>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</si>
  <si>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</si>
  <si>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</si>
  <si>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</si>
  <si>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</si>
  <si>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</si>
  <si>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</si>
  <si>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</si>
  <si>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</si>
  <si>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</si>
  <si>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</si>
  <si>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</si>
  <si>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</si>
  <si>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</si>
  <si>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</si>
  <si>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</si>
  <si>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</si>
  <si>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</si>
  <si>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</si>
  <si>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</si>
  <si>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</si>
  <si>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</si>
  <si>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</si>
  <si>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</si>
  <si>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</si>
  <si>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</si>
  <si>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</si>
  <si>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</si>
  <si>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</si>
  <si>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</si>
  <si>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</si>
  <si>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</si>
  <si>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</si>
  <si>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</si>
  <si>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</si>
  <si>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</si>
  <si>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</si>
  <si>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</si>
  <si>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</si>
  <si>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</si>
  <si>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</si>
  <si>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</si>
  <si>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</si>
  <si>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</si>
  <si>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</si>
  <si>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</si>
  <si>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</si>
  <si>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</si>
  <si>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</si>
  <si>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</si>
  <si>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</si>
  <si>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</si>
  <si>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</si>
  <si>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</si>
  <si>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</si>
  <si>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</si>
  <si>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</si>
  <si>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</si>
  <si>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</si>
  <si>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</si>
  <si>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</si>
  <si>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</si>
  <si>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</si>
  <si>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</si>
  <si>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</si>
  <si>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</si>
  <si>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</si>
  <si>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</si>
  <si>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</si>
  <si>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</si>
  <si>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</si>
  <si>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</si>
  <si>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</si>
  <si>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</si>
  <si>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</si>
  <si>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</si>
  <si>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</si>
  <si>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</si>
  <si>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</si>
  <si>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</si>
  <si>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</si>
  <si>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</si>
  <si>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</si>
  <si>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</si>
  <si>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</si>
  <si>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</si>
  <si>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</si>
  <si>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</si>
  <si>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</si>
  <si>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</si>
  <si>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</si>
  <si>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</si>
  <si>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</si>
  <si>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</si>
  <si>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</si>
  <si>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</si>
  <si>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</si>
  <si>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</si>
  <si>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</si>
  <si>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</si>
  <si>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</si>
  <si>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</si>
  <si>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</si>
  <si>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</si>
  <si>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</si>
  <si>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</si>
  <si>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</si>
  <si>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</si>
  <si>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</si>
  <si>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</si>
  <si>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</si>
  <si>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</si>
  <si>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</si>
  <si>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</si>
  <si>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</si>
  <si>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</si>
  <si>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</si>
  <si>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</si>
  <si>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</si>
  <si>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</si>
  <si>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</si>
  <si>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</si>
  <si>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</si>
  <si>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</si>
  <si>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</si>
  <si>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</si>
  <si>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</si>
  <si>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</si>
  <si>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</si>
  <si>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</si>
  <si>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</si>
  <si>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</si>
  <si>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</si>
  <si>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</si>
  <si>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</si>
  <si>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</si>
  <si>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</si>
  <si>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</si>
  <si>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</si>
  <si>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</si>
  <si>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</si>
  <si>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</si>
  <si>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</si>
  <si>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</si>
  <si>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</si>
  <si>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</si>
  <si>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</si>
  <si>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</si>
  <si>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</si>
  <si>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</si>
  <si>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</si>
  <si>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</si>
  <si>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</si>
  <si>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</si>
  <si>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</si>
  <si>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</si>
  <si>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</si>
  <si>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</si>
  <si>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</si>
  <si>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</si>
  <si>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</si>
  <si>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</si>
  <si>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</si>
  <si>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</si>
  <si>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</si>
  <si>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</si>
  <si>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</si>
  <si>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</si>
  <si>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</si>
  <si>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</si>
  <si>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</si>
  <si>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</si>
  <si>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</si>
  <si>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</si>
  <si>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</si>
  <si>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</si>
  <si>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</si>
  <si>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</si>
  <si>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</si>
  <si>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</si>
  <si>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</si>
  <si>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</si>
  <si>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</si>
  <si>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</si>
  <si>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</si>
  <si>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</si>
  <si>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</si>
  <si>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</si>
  <si>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</si>
  <si>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</si>
  <si>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</si>
  <si>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</si>
  <si>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</si>
  <si>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</si>
  <si>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</si>
  <si>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</si>
  <si>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</si>
  <si>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</si>
  <si>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</si>
  <si>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</si>
  <si>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</si>
  <si>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</si>
  <si>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</si>
  <si>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</si>
  <si>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</si>
  <si>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</si>
  <si>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</si>
  <si>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</si>
  <si>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</si>
  <si>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</si>
  <si>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</si>
  <si>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</si>
  <si>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</si>
  <si>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</si>
  <si>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</si>
  <si>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</si>
  <si>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</si>
  <si>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</si>
  <si>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</si>
  <si>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</si>
  <si>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</si>
  <si>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</si>
  <si>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</si>
  <si>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</si>
  <si>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</si>
  <si>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</si>
  <si>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</si>
  <si>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</si>
  <si>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</si>
  <si>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</si>
  <si>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</si>
  <si>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</si>
  <si>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</si>
  <si>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</si>
  <si>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</si>
  <si>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</si>
  <si>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</si>
  <si>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</si>
  <si>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</si>
  <si>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</si>
  <si>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</si>
  <si>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</si>
  <si>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</si>
  <si>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</si>
  <si>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</si>
  <si>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</si>
  <si>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</si>
  <si>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</si>
  <si>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</si>
  <si>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</si>
  <si>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</si>
  <si>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</si>
  <si>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</si>
  <si>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</si>
  <si>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</si>
  <si>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</si>
  <si>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</si>
  <si>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</si>
  <si>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</si>
  <si>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</si>
  <si>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</si>
  <si>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</si>
  <si>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</si>
  <si>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</si>
  <si>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</si>
  <si>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</si>
  <si>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</si>
  <si>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</si>
  <si>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</si>
  <si>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</si>
  <si>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</si>
  <si>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</si>
  <si>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</si>
  <si>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</si>
  <si>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</si>
  <si>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</si>
  <si>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</si>
  <si>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</si>
  <si>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</si>
  <si>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</si>
  <si>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</si>
  <si>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</si>
  <si>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</si>
  <si>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</si>
  <si>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</si>
  <si>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</si>
  <si>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</si>
  <si>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</si>
  <si>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</si>
  <si>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</si>
  <si>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</si>
  <si>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</si>
  <si>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</si>
  <si>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</si>
  <si>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</si>
  <si>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</si>
  <si>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</si>
  <si>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</si>
  <si>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</si>
  <si>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</si>
  <si>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</si>
  <si>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</si>
  <si>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</si>
  <si>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</si>
  <si>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</si>
  <si>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</si>
  <si>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</si>
  <si>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</si>
  <si>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</si>
  <si>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</si>
  <si>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</si>
  <si>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</si>
  <si>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</si>
  <si>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</si>
  <si>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</si>
  <si>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</si>
  <si>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</si>
  <si>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</si>
  <si>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</si>
  <si>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</si>
  <si>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</si>
  <si>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</si>
  <si>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</si>
  <si>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</si>
  <si>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</si>
  <si>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</si>
  <si>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</si>
  <si>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</si>
  <si>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</si>
  <si>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</si>
  <si>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</si>
  <si>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</si>
  <si>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</si>
  <si>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</si>
  <si>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</si>
  <si>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</si>
  <si>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</si>
  <si>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</si>
  <si>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</si>
  <si>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</si>
  <si>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</si>
  <si>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</si>
  <si>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</si>
  <si>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</si>
  <si>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</si>
  <si>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</si>
  <si>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</si>
  <si>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</si>
  <si>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</si>
  <si>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</si>
  <si>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</si>
  <si>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</si>
  <si>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</si>
  <si>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</si>
  <si>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</si>
  <si>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</si>
  <si>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</si>
  <si>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</si>
  <si>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</si>
  <si>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</si>
  <si>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</si>
  <si>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</si>
  <si>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</si>
  <si>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</si>
  <si>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</si>
  <si>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</si>
  <si>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</si>
  <si>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</si>
  <si>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</si>
  <si>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</si>
  <si>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</si>
  <si>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</si>
  <si>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</si>
  <si>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</si>
  <si>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</si>
  <si>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</si>
  <si>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</si>
  <si>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</si>
  <si>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</si>
  <si>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</si>
  <si>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</si>
  <si>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</si>
  <si>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</si>
  <si>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</si>
  <si>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</si>
  <si>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</si>
  <si>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</si>
  <si>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</si>
  <si>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</si>
  <si>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</si>
  <si>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</si>
  <si>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</si>
  <si>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</si>
  <si>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</si>
  <si>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</si>
  <si>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</si>
  <si>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</si>
  <si>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</si>
  <si>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</si>
  <si>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</si>
  <si>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</si>
  <si>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</si>
  <si>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</si>
  <si>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</si>
  <si>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</si>
  <si>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</si>
  <si>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</si>
  <si>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</si>
  <si>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</si>
  <si>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</si>
  <si>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</si>
  <si>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</si>
  <si>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</si>
  <si>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</si>
  <si>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</si>
  <si>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</si>
  <si>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</si>
  <si>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</si>
  <si>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</si>
  <si>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</si>
  <si>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</si>
  <si>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</si>
  <si>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</si>
  <si>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</si>
  <si>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</si>
  <si>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</si>
  <si>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</si>
  <si>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</si>
  <si>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</si>
  <si>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</si>
  <si>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</si>
  <si>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</si>
  <si>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</si>
  <si>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</si>
  <si>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</si>
  <si>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</si>
  <si>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</si>
  <si>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</si>
  <si>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</si>
  <si>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</si>
  <si>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</si>
  <si>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</si>
  <si>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</si>
  <si>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</si>
  <si>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</si>
  <si>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</si>
  <si>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</si>
  <si>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</si>
  <si>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</si>
  <si>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</si>
  <si>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</si>
  <si>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</si>
  <si>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</si>
  <si>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</si>
  <si>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</si>
  <si>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</si>
  <si>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</si>
  <si>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</si>
  <si>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</si>
  <si>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</si>
  <si>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</si>
  <si>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</si>
  <si>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</si>
  <si>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</si>
  <si>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</si>
  <si>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</si>
  <si>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</si>
  <si>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</si>
  <si>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</si>
  <si>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</si>
  <si>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</si>
  <si>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</si>
  <si>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</si>
  <si>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</si>
  <si>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</si>
  <si>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</si>
  <si>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</si>
  <si>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</si>
  <si>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</si>
  <si>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</si>
  <si>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</si>
  <si>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</si>
  <si>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</si>
  <si>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</si>
  <si>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</si>
  <si>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</si>
  <si>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</si>
  <si>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</si>
  <si>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</si>
  <si>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</si>
  <si>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</si>
  <si>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</si>
  <si>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</si>
  <si>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</si>
  <si>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</si>
  <si>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</si>
  <si>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</si>
  <si>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</si>
  <si>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</si>
  <si>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</si>
  <si>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</si>
  <si>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</si>
  <si>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</si>
  <si>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</si>
  <si>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</si>
  <si>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</si>
  <si>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</si>
  <si>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</si>
  <si>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</si>
  <si>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</si>
  <si>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</si>
  <si>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</si>
  <si>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</si>
  <si>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</si>
  <si>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</si>
  <si>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</si>
  <si>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</si>
  <si>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</si>
  <si>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</si>
  <si>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</si>
  <si>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</si>
  <si>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</si>
  <si>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</si>
  <si>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</si>
  <si>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</si>
  <si>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</si>
  <si>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</si>
  <si>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</si>
  <si>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</si>
  <si>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</si>
  <si>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</si>
  <si>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</si>
  <si>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</si>
  <si>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</si>
  <si>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</si>
  <si>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</si>
  <si>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</si>
  <si>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</si>
  <si>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</si>
  <si>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</si>
  <si>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</si>
  <si>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</si>
  <si>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</si>
  <si>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</si>
  <si>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</si>
  <si>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</si>
  <si>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</si>
  <si>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</si>
  <si>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</si>
  <si>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</si>
  <si>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</si>
  <si>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</si>
  <si>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</si>
  <si>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</si>
  <si>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</si>
  <si>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</si>
  <si>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</si>
  <si>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</si>
  <si>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</si>
  <si>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</si>
  <si>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</si>
  <si>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</si>
  <si>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</si>
  <si>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</si>
  <si>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</si>
  <si>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</si>
  <si>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</si>
  <si>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</si>
  <si>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</si>
  <si>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</si>
  <si>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</si>
  <si>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</si>
  <si>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</si>
  <si>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</si>
  <si>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</si>
  <si>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</si>
  <si>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</si>
  <si>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</si>
  <si>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</si>
  <si>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</si>
  <si>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</si>
  <si>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</si>
  <si>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</si>
  <si>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</si>
  <si>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</si>
  <si>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</si>
  <si>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</si>
  <si>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</si>
  <si>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</si>
  <si>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</si>
  <si>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</si>
  <si>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</si>
  <si>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</si>
  <si>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</si>
  <si>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</si>
  <si>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</si>
  <si>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</si>
  <si>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</si>
  <si>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</si>
  <si>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</si>
  <si>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</si>
  <si>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</si>
  <si>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</si>
  <si>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</si>
  <si>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</si>
  <si>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</si>
  <si>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</si>
  <si>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</si>
  <si>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</si>
  <si>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</si>
  <si>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</si>
  <si>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</si>
  <si>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</si>
  <si>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</si>
  <si>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</si>
  <si>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</si>
  <si>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</si>
  <si>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</si>
  <si>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</si>
  <si>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</si>
  <si>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</si>
  <si>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</si>
  <si>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</si>
  <si>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</si>
  <si>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</si>
  <si>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</si>
  <si>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</si>
  <si>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</si>
  <si>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</si>
  <si>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</si>
  <si>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</si>
  <si>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</si>
  <si>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</si>
  <si>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</si>
  <si>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</si>
  <si>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</si>
  <si>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</si>
  <si>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</si>
  <si>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</si>
  <si>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</si>
  <si>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</si>
  <si>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</si>
  <si>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</si>
  <si>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</si>
  <si>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</si>
  <si>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</si>
  <si>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</si>
  <si>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</si>
  <si>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</si>
  <si>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</si>
  <si>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</si>
  <si>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</si>
  <si>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</si>
  <si>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</si>
  <si>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</si>
  <si>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</si>
  <si>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</si>
  <si>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</si>
  <si>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</si>
  <si>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</si>
  <si>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</si>
  <si>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</si>
  <si>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</si>
  <si>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</si>
  <si>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</si>
  <si>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</si>
  <si>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</si>
  <si>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</si>
  <si>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</si>
  <si>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</si>
  <si>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</si>
  <si>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</si>
  <si>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</si>
  <si>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</si>
  <si>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</si>
  <si>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</si>
  <si>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</si>
  <si>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</si>
  <si>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</si>
  <si>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</si>
  <si>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</si>
  <si>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</si>
  <si>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</si>
  <si>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</si>
  <si>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</si>
  <si>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</si>
  <si>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</si>
  <si>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</si>
  <si>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</si>
  <si>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</si>
  <si>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</si>
  <si>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</si>
  <si>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</si>
  <si>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</si>
  <si>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</si>
  <si>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</si>
  <si>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</si>
  <si>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</si>
  <si>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</si>
  <si>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</si>
  <si>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</si>
  <si>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</si>
  <si>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</si>
  <si>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</si>
  <si>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</si>
  <si>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</si>
  <si>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</si>
  <si>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</si>
  <si>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</si>
  <si>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</si>
  <si>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</si>
  <si>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</si>
  <si>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</si>
  <si>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</si>
  <si>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</si>
  <si>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</si>
  <si>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</si>
  <si>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</si>
  <si>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</si>
  <si>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</si>
  <si>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</si>
  <si>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</si>
  <si>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</si>
  <si>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</si>
  <si>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</si>
  <si>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</si>
  <si>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</si>
  <si>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</si>
  <si>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</si>
  <si>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</si>
  <si>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</si>
  <si>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</si>
  <si>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</si>
  <si>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</si>
  <si>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</si>
  <si>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</si>
  <si>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</si>
  <si>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</si>
  <si>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</si>
  <si>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</si>
  <si>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</si>
  <si>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</si>
  <si>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</si>
  <si>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</si>
  <si>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</si>
  <si>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</si>
  <si>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</si>
  <si>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</si>
  <si>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</si>
  <si>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</si>
  <si>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</si>
  <si>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</si>
  <si>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</si>
  <si>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</si>
  <si>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</si>
  <si>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</si>
  <si>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</si>
  <si>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</si>
  <si>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</si>
  <si>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</si>
  <si>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</si>
  <si>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</si>
  <si>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</si>
  <si>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</si>
  <si>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</si>
  <si>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</si>
  <si>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</si>
  <si>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</si>
  <si>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</si>
  <si>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</si>
  <si>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</si>
  <si>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</si>
  <si>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</si>
  <si>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</si>
  <si>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</si>
  <si>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</si>
  <si>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</si>
  <si>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</si>
  <si>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</si>
  <si>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</si>
  <si>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</si>
  <si>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</si>
  <si>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</si>
  <si>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</si>
  <si>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</si>
  <si>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</si>
  <si>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</si>
  <si>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</si>
  <si>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</si>
  <si>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</si>
  <si>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</si>
  <si>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</si>
  <si>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</si>
  <si>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</si>
  <si>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</si>
  <si>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</si>
  <si>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</si>
  <si>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</si>
  <si>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</si>
  <si>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</si>
  <si>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</si>
  <si>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</si>
  <si>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</si>
  <si>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</si>
  <si>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</si>
  <si>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</si>
  <si>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</si>
  <si>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</si>
  <si>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</si>
  <si>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</si>
  <si>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</si>
  <si>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</si>
  <si>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</si>
  <si>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</si>
  <si>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</si>
  <si>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</si>
  <si>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</si>
  <si>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</si>
  <si>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</si>
  <si>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</si>
  <si>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</si>
  <si>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</si>
  <si>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</si>
  <si>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</si>
  <si>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</si>
  <si>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</si>
  <si>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</si>
  <si>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</si>
  <si>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</si>
  <si>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</si>
  <si>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</si>
  <si>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</si>
  <si>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</si>
  <si>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</si>
  <si>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</si>
  <si>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</si>
  <si>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</si>
  <si>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</si>
  <si>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</si>
  <si>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</si>
  <si>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</si>
  <si>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</si>
  <si>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</si>
  <si>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</si>
  <si>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</si>
  <si>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</si>
  <si>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</si>
  <si>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</si>
  <si>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</si>
  <si>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</si>
  <si>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</si>
  <si>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</si>
  <si>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</si>
  <si>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</si>
  <si>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</si>
  <si>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</si>
  <si>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</si>
  <si>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</si>
  <si>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</si>
  <si>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</si>
  <si>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</si>
  <si>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</si>
  <si>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</si>
  <si>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</si>
  <si>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</si>
  <si>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</si>
  <si>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</si>
  <si>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</si>
  <si>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</si>
  <si>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</si>
  <si>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</si>
  <si>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</si>
  <si>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</si>
  <si>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</si>
  <si>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</si>
  <si>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</si>
  <si>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</si>
  <si>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</si>
  <si>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</si>
  <si>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</si>
  <si>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</si>
  <si>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</si>
  <si>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</si>
  <si>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</si>
  <si>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</si>
  <si>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</si>
  <si>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</si>
  <si>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</si>
  <si>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</si>
  <si>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</si>
  <si>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</si>
  <si>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</si>
  <si>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</si>
  <si>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</si>
  <si>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</si>
  <si>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</si>
  <si>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</si>
  <si>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</si>
  <si>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</si>
  <si>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</si>
  <si>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</si>
  <si>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</si>
  <si>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</si>
  <si>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</si>
  <si>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</si>
  <si>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</si>
  <si>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</si>
  <si>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</si>
  <si>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</si>
  <si>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</si>
  <si>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</si>
  <si>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</si>
  <si>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</si>
  <si>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</si>
  <si>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</si>
  <si>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</si>
  <si>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</si>
  <si>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</si>
  <si>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</si>
  <si>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</si>
  <si>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</si>
  <si>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</si>
  <si>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</si>
  <si>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</si>
  <si>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</si>
  <si>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</si>
  <si>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</si>
  <si>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</si>
  <si>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</si>
  <si>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</si>
  <si>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</si>
  <si>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</si>
  <si>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</si>
  <si>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</si>
  <si>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</si>
  <si>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</si>
  <si>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</si>
  <si>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</si>
  <si>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</si>
  <si>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</si>
  <si>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</si>
  <si>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</si>
  <si>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</si>
  <si>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</si>
  <si>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</si>
  <si>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</si>
  <si>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</si>
  <si>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</si>
  <si>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</si>
  <si>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</si>
  <si>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</si>
  <si>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</si>
  <si>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</si>
  <si>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</si>
  <si>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</si>
  <si>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</si>
  <si>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</si>
  <si>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</si>
  <si>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</si>
  <si>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</si>
  <si>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</si>
  <si>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</si>
  <si>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</si>
  <si>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</si>
  <si>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</si>
  <si>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</si>
  <si>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</si>
  <si>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</si>
  <si>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</si>
  <si>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</si>
  <si>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</si>
  <si>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</si>
  <si>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</si>
  <si>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</si>
  <si>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</si>
  <si>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</si>
  <si>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</si>
  <si>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</si>
  <si>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</si>
  <si>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</si>
  <si>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</si>
  <si>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</si>
  <si>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</si>
  <si>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</si>
  <si>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</si>
  <si>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</si>
  <si>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</si>
  <si>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</si>
  <si>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</si>
  <si>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</si>
  <si>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</si>
  <si>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</si>
  <si>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</si>
  <si>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</si>
  <si>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</si>
  <si>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</si>
  <si>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</si>
  <si>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</si>
  <si>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</si>
  <si>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</si>
  <si>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</si>
  <si>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</si>
  <si>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</si>
  <si>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</si>
  <si>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</si>
  <si>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</si>
  <si>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</si>
  <si>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</si>
  <si>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</si>
  <si>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</si>
  <si>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</si>
  <si>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</si>
  <si>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</si>
  <si>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</si>
  <si>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</si>
  <si>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</si>
  <si>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</si>
  <si>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</si>
  <si>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</si>
  <si>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</si>
  <si>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</si>
  <si>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</si>
  <si>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</si>
  <si>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</si>
  <si>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</si>
  <si>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</si>
  <si>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</si>
  <si>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</si>
  <si>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</si>
  <si>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</si>
  <si>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</si>
  <si>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</si>
  <si>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</si>
  <si>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</si>
  <si>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</si>
  <si>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</si>
  <si>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</si>
  <si>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</si>
  <si>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</si>
  <si>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</si>
  <si>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</si>
  <si>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</si>
  <si>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</si>
  <si>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</si>
  <si>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</si>
  <si>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</si>
  <si>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</si>
  <si>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</si>
  <si>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</si>
  <si>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</si>
  <si>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</si>
  <si>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</si>
  <si>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</si>
  <si>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</si>
  <si>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</si>
  <si>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</si>
  <si>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</si>
  <si>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</si>
  <si>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</si>
  <si>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</si>
  <si>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</si>
  <si>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</si>
  <si>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</si>
  <si>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</si>
  <si>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</si>
  <si>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</si>
  <si>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</si>
  <si>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</si>
  <si>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</si>
  <si>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</si>
  <si>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</si>
  <si>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</si>
  <si>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</si>
  <si>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</si>
  <si>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</si>
  <si>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</si>
  <si>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</si>
  <si>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</si>
  <si>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</si>
  <si>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</si>
  <si>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</si>
  <si>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</si>
  <si>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</si>
  <si>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</si>
  <si>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</si>
  <si>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</si>
  <si>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</si>
  <si>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</si>
  <si>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</si>
  <si>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</si>
  <si>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</si>
  <si>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</si>
  <si>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</si>
  <si>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</si>
  <si>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</si>
  <si>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</si>
  <si>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</si>
  <si>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</si>
  <si>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</si>
  <si>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</si>
  <si>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</si>
  <si>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</si>
  <si>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</si>
  <si>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</si>
  <si>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</si>
  <si>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</si>
  <si>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</si>
  <si>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</si>
  <si>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</si>
  <si>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</si>
  <si>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</si>
  <si>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</si>
  <si>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</si>
  <si>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</si>
  <si>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</si>
  <si>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</si>
  <si>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</si>
  <si>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</si>
  <si>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</si>
  <si>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</si>
  <si>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</si>
  <si>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</si>
  <si>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</si>
  <si>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</si>
  <si>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</si>
  <si>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</si>
  <si>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</si>
  <si>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</si>
  <si>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</si>
  <si>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</si>
  <si>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</si>
  <si>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</si>
  <si>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</si>
  <si>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</si>
  <si>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</si>
  <si>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</si>
  <si>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</si>
  <si>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</si>
  <si>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</si>
  <si>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</si>
  <si>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</si>
  <si>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</si>
  <si>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</si>
  <si>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</si>
  <si>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</si>
  <si>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</si>
  <si>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</si>
  <si>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</si>
  <si>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</si>
  <si>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</si>
  <si>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</si>
  <si>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</si>
  <si>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</si>
  <si>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</si>
  <si>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</si>
  <si>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</si>
  <si>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</si>
  <si>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</si>
  <si>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</si>
  <si>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</si>
  <si>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</si>
  <si>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</si>
  <si>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</si>
  <si>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</si>
  <si>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</si>
  <si>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</si>
  <si>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</si>
  <si>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</si>
  <si>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</si>
  <si>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</si>
  <si>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</si>
  <si>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</si>
  <si>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</si>
  <si>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</si>
  <si>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</si>
  <si>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</si>
  <si>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</si>
  <si>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</si>
  <si>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</si>
  <si>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</si>
  <si>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</si>
  <si>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</si>
  <si>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</si>
  <si>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</si>
  <si>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</si>
  <si>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</si>
  <si>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</si>
  <si>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</si>
  <si>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</si>
  <si>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</si>
  <si>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</si>
  <si>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</si>
  <si>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</si>
  <si>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</si>
  <si>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</si>
  <si>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</si>
  <si>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</si>
  <si>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</si>
  <si>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</si>
  <si>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</si>
  <si>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</si>
  <si>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</si>
  <si>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</si>
  <si>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</si>
  <si>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</si>
  <si>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</si>
  <si>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</si>
  <si>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</si>
  <si>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</si>
  <si>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</si>
  <si>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</si>
  <si>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</si>
  <si>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</si>
  <si>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</si>
  <si>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</si>
  <si>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</si>
  <si>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</si>
  <si>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</si>
  <si>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</si>
  <si>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</si>
  <si>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</si>
  <si>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</si>
  <si>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</si>
  <si>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</si>
  <si>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</si>
  <si>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</si>
  <si>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</si>
  <si>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</si>
  <si>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</si>
  <si>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</si>
  <si>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</si>
  <si>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</si>
  <si>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</si>
  <si>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</si>
  <si>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</si>
  <si>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</si>
  <si>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</si>
  <si>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</si>
  <si>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</si>
  <si>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</si>
  <si>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</si>
  <si>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</si>
  <si>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</si>
  <si>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</si>
  <si>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</si>
  <si>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</si>
  <si>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</si>
  <si>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</si>
  <si>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</si>
  <si>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</si>
  <si>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</si>
  <si>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</si>
  <si>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</si>
  <si>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</si>
  <si>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</si>
  <si>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</si>
  <si>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</si>
  <si>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</si>
  <si>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</si>
  <si>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</si>
  <si>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</si>
  <si>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</si>
  <si>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</si>
  <si>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</si>
  <si>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</si>
  <si>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</si>
  <si>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</si>
  <si>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</si>
  <si>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</si>
  <si>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</si>
  <si>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</si>
  <si>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</si>
  <si>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</si>
  <si>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</si>
  <si>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</si>
  <si>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</si>
  <si>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</si>
  <si>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</si>
  <si>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</si>
  <si>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</si>
  <si>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</si>
  <si>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</si>
  <si>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</si>
  <si>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</si>
  <si>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</si>
  <si>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</si>
  <si>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</si>
  <si>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</si>
  <si>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</si>
  <si>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</si>
  <si>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</si>
  <si>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</si>
  <si>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</si>
  <si>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</si>
  <si>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</si>
  <si>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</si>
  <si>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</si>
  <si>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</si>
  <si>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</si>
  <si>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</si>
  <si>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</si>
  <si>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</si>
  <si>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</si>
  <si>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</si>
  <si>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</si>
  <si>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</si>
  <si>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</si>
  <si>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</si>
  <si>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</si>
  <si>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</si>
  <si>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</si>
  <si>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</si>
  <si>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</si>
  <si>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</si>
  <si>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</si>
  <si>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</si>
  <si>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</si>
  <si>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</si>
  <si>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</si>
  <si>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</si>
  <si>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</si>
  <si>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</si>
  <si>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</si>
  <si>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</si>
  <si>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</si>
  <si>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</si>
  <si>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</si>
  <si>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</si>
  <si>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</si>
  <si>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</si>
  <si>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</si>
  <si>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</si>
  <si>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</si>
  <si>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</si>
  <si>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</si>
  <si>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</si>
  <si>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</si>
  <si>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</si>
  <si>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</si>
  <si>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</si>
  <si>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</si>
  <si>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</si>
  <si>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</si>
  <si>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</si>
  <si>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</si>
  <si>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</si>
  <si>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</si>
  <si>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</si>
  <si>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</si>
  <si>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</si>
  <si>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</si>
  <si>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</si>
  <si>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</si>
  <si>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</si>
  <si>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</si>
  <si>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</si>
  <si>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</si>
  <si>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</si>
  <si>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</si>
  <si>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</si>
  <si>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</si>
  <si>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</si>
  <si>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</si>
  <si>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</si>
  <si>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</si>
  <si>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</si>
  <si>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</si>
  <si>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</si>
  <si>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</si>
  <si>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</si>
  <si>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</si>
  <si>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</si>
  <si>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</si>
  <si>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</si>
  <si>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</si>
  <si>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</si>
  <si>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</si>
  <si>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</si>
  <si>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</si>
  <si>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</si>
  <si>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</si>
  <si>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</si>
  <si>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</si>
  <si>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</si>
  <si>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</si>
  <si>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</si>
  <si>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</si>
  <si>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</si>
  <si>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</si>
  <si>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</si>
  <si>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</si>
  <si>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</si>
  <si>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</si>
  <si>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</si>
  <si>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</si>
  <si>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</si>
  <si>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</si>
  <si>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</si>
  <si>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</si>
  <si>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</si>
  <si>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</si>
  <si>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</si>
  <si>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</si>
  <si>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</si>
  <si>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</si>
  <si>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</si>
  <si>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</si>
  <si>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</si>
  <si>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</si>
  <si>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</si>
  <si>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</si>
  <si>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</si>
  <si>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</si>
  <si>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</si>
  <si>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</si>
  <si>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</si>
  <si>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</si>
  <si>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</si>
  <si>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</si>
  <si>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</si>
  <si>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</si>
  <si>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</si>
  <si>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</si>
  <si>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</si>
  <si>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</si>
  <si>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</si>
  <si>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</si>
  <si>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</si>
  <si>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</si>
  <si>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</si>
  <si>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</si>
  <si>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</si>
  <si>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</si>
  <si>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</si>
  <si>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</si>
  <si>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</si>
  <si>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</si>
  <si>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</si>
  <si>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</si>
  <si>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</si>
  <si>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</si>
  <si>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</si>
  <si>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</si>
  <si>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</si>
  <si>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</si>
  <si>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</si>
  <si>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</si>
  <si>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</si>
  <si>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</si>
  <si>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</si>
  <si>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</si>
  <si>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</si>
  <si>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</si>
  <si>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</si>
  <si>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</si>
  <si>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</si>
  <si>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</si>
  <si>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</si>
  <si>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</si>
  <si>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</si>
  <si>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</si>
  <si>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</si>
  <si>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</si>
  <si>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</si>
  <si>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</si>
  <si>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</si>
  <si>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</si>
  <si>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</si>
  <si>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</si>
  <si>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</si>
  <si>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</si>
  <si>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</si>
  <si>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</si>
  <si>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</si>
  <si>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</si>
  <si>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</si>
  <si>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</si>
  <si>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</si>
  <si>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</si>
  <si>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</si>
  <si>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</si>
  <si>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</si>
  <si>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</si>
  <si>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</si>
  <si>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</si>
  <si>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</si>
  <si>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</si>
  <si>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</si>
  <si>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</si>
  <si>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</si>
  <si>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</si>
  <si>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</si>
  <si>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</si>
  <si>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</si>
  <si>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</si>
  <si>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</si>
  <si>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</si>
  <si>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</si>
  <si>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</si>
  <si>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</si>
  <si>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</si>
  <si>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</si>
  <si>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</si>
  <si>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</si>
  <si>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</si>
  <si>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</si>
  <si>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</si>
  <si>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</si>
  <si>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</si>
  <si>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</si>
  <si>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</si>
  <si>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</si>
  <si>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</si>
  <si>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</si>
  <si>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</si>
  <si>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</si>
  <si>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</si>
  <si>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</si>
  <si>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</si>
  <si>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</si>
  <si>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</si>
  <si>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</si>
  <si>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</si>
  <si>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</si>
  <si>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</si>
  <si>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</si>
  <si>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</si>
  <si>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</si>
  <si>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</si>
  <si>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</si>
  <si>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</si>
  <si>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</si>
  <si>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</si>
  <si>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</si>
  <si>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</si>
  <si>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</si>
  <si>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</si>
  <si>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</si>
  <si>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</si>
  <si>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</si>
  <si>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</si>
  <si>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</si>
  <si>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</si>
  <si>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</si>
  <si>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</si>
  <si>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</si>
  <si>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</si>
  <si>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</si>
  <si>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</si>
  <si>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</si>
  <si>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</si>
  <si>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</si>
  <si>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</si>
  <si>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</si>
  <si>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</si>
  <si>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</si>
  <si>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</si>
  <si>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</si>
  <si>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</si>
  <si>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</si>
  <si>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</si>
  <si>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</si>
  <si>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</si>
  <si>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</si>
  <si>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</si>
  <si>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</si>
  <si>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</si>
  <si>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</si>
  <si>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</si>
  <si>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</si>
  <si>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</si>
  <si>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</si>
  <si>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</si>
  <si>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</si>
  <si>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</si>
  <si>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</si>
  <si>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</si>
  <si>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</si>
  <si>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</si>
  <si>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</si>
  <si>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</si>
  <si>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</si>
  <si>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</si>
  <si>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</si>
  <si>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</si>
  <si>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</si>
  <si>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</si>
  <si>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</si>
  <si>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</si>
  <si>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</si>
  <si>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</si>
  <si>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</si>
  <si>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</si>
  <si>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</si>
  <si>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</si>
  <si>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</si>
  <si>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</si>
  <si>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</si>
  <si>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</si>
  <si>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</si>
  <si>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</si>
  <si>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</si>
  <si>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</si>
  <si>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</si>
  <si>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</si>
  <si>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</si>
  <si>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</si>
  <si>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</si>
  <si>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</si>
  <si>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</si>
  <si>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</si>
  <si>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</si>
  <si>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</si>
  <si>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</si>
  <si>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</si>
  <si>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</si>
  <si>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</si>
  <si>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</si>
  <si>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</si>
  <si>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</si>
  <si>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</si>
  <si>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</si>
  <si>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</si>
  <si>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</si>
  <si>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</si>
  <si>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</si>
  <si>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</si>
  <si>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</si>
  <si>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</si>
  <si>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</si>
  <si>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</si>
  <si>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</si>
  <si>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</si>
  <si>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</si>
  <si>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</si>
  <si>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</si>
  <si>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</si>
  <si>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</si>
  <si>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</si>
  <si>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</si>
  <si>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</si>
  <si>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</si>
  <si>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</si>
  <si>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</si>
  <si>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</si>
  <si>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</si>
  <si>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</si>
  <si>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</si>
  <si>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</si>
  <si>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</si>
  <si>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</si>
  <si>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</si>
  <si>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</si>
  <si>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</si>
  <si>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</si>
  <si>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</si>
  <si>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</si>
  <si>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</si>
  <si>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</si>
  <si>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</si>
  <si>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</si>
  <si>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</si>
  <si>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</si>
  <si>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</si>
  <si>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</si>
  <si>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</si>
  <si>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</si>
  <si>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</si>
  <si>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</si>
  <si>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</si>
  <si>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</si>
  <si>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</si>
  <si>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</si>
  <si>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</si>
  <si>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</si>
  <si>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</si>
  <si>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</si>
  <si>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</si>
  <si>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</si>
  <si>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</si>
  <si>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</si>
  <si>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</si>
  <si>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</si>
  <si>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</si>
  <si>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</si>
  <si>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</si>
  <si>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</si>
  <si>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</si>
  <si>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</si>
  <si>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</si>
  <si>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</si>
  <si>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</si>
  <si>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</si>
  <si>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</si>
  <si>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</si>
  <si>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</si>
  <si>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</si>
  <si>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</si>
  <si>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</si>
  <si>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</si>
  <si>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</si>
  <si>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</si>
  <si>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</si>
  <si>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</si>
  <si>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</si>
  <si>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</si>
  <si>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</si>
  <si>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</si>
  <si>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</si>
  <si>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</si>
  <si>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</si>
  <si>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</si>
  <si>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</si>
  <si>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</si>
  <si>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</si>
  <si>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</si>
  <si>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</si>
  <si>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</si>
  <si>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</si>
  <si>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</si>
  <si>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</si>
  <si>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</si>
  <si>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</si>
  <si>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</si>
  <si>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</si>
  <si>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</si>
  <si>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</si>
  <si>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</si>
  <si>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</si>
  <si>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</si>
  <si>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</si>
  <si>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</si>
  <si>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</si>
  <si>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</si>
  <si>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</si>
  <si>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</si>
  <si>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</si>
  <si>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</si>
  <si>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</si>
  <si>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</si>
  <si>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</si>
  <si>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</si>
  <si>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</si>
  <si>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</si>
  <si>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</si>
  <si>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</si>
  <si>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</si>
  <si>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</si>
  <si>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</si>
  <si>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</si>
  <si>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</si>
  <si>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</si>
  <si>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</si>
  <si>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</si>
  <si>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</si>
  <si>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</si>
  <si>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</si>
  <si>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</si>
  <si>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</si>
  <si>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</si>
  <si>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</si>
  <si>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</si>
  <si>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</si>
  <si>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</si>
  <si>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</si>
  <si>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</si>
  <si>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</si>
  <si>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</si>
  <si>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</si>
  <si>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</si>
  <si>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</si>
  <si>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</si>
  <si>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</si>
  <si>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</si>
  <si>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</si>
  <si>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</si>
  <si>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</si>
  <si>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</si>
  <si>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</si>
  <si>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</si>
  <si>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</si>
  <si>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</si>
  <si>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</si>
  <si>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</si>
  <si>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</si>
  <si>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</si>
  <si>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</si>
  <si>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</si>
  <si>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</si>
  <si>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</si>
  <si>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</si>
  <si>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</si>
  <si>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</si>
  <si>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</si>
  <si>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</si>
  <si>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</si>
  <si>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</si>
  <si>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</si>
  <si>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</si>
  <si>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</si>
  <si>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</si>
  <si>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</si>
  <si>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</si>
  <si>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</si>
  <si>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</si>
  <si>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</si>
  <si>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</si>
  <si>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</si>
  <si>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</si>
  <si>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</si>
  <si>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</si>
  <si>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</si>
  <si>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</si>
  <si>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</si>
  <si>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</si>
  <si>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</si>
  <si>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</si>
  <si>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</si>
  <si>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</si>
  <si>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</si>
  <si>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</si>
  <si>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</si>
  <si>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</si>
  <si>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</si>
  <si>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</si>
  <si>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</si>
  <si>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</si>
  <si>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</si>
  <si>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</si>
  <si>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</si>
  <si>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</si>
  <si>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</si>
  <si>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</si>
  <si>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</si>
  <si>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</si>
  <si>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</si>
  <si>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</si>
  <si>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</si>
  <si>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</si>
  <si>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</si>
  <si>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</si>
  <si>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</si>
  <si>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</si>
  <si>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</si>
  <si>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</si>
  <si>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</si>
  <si>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</si>
  <si>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</si>
  <si>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</si>
  <si>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</si>
  <si>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</si>
  <si>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</si>
  <si>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</si>
  <si>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</si>
  <si>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</si>
  <si>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</si>
  <si>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</si>
  <si>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</si>
  <si>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</si>
  <si>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</si>
  <si>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</si>
  <si>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</si>
  <si>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</si>
  <si>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</si>
  <si>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</si>
  <si>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</si>
  <si>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</si>
  <si>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</si>
  <si>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</si>
  <si>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</si>
  <si>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</si>
  <si>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</si>
  <si>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</si>
  <si>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</si>
  <si>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</si>
  <si>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</si>
  <si>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</si>
  <si>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</si>
  <si>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</si>
  <si>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</si>
  <si>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</si>
  <si>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</si>
  <si>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</si>
  <si>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</si>
  <si>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</si>
  <si>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</si>
  <si>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</si>
  <si>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</si>
  <si>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</si>
  <si>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</si>
  <si>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</si>
  <si>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</si>
  <si>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</si>
  <si>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</si>
  <si>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</si>
  <si>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</si>
  <si>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</si>
  <si>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</si>
  <si>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</si>
  <si>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</si>
  <si>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</si>
  <si>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</si>
  <si>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</si>
  <si>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</si>
  <si>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</si>
  <si>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</si>
  <si>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</si>
  <si>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</si>
  <si>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</si>
  <si>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</si>
  <si>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</si>
  <si>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</si>
  <si>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</si>
  <si>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</si>
  <si>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</si>
  <si>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</si>
  <si>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</si>
  <si>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</si>
  <si>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</si>
  <si>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</si>
  <si>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</si>
  <si>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</si>
  <si>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</si>
  <si>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</si>
  <si>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</si>
  <si>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</si>
  <si>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</si>
  <si>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</si>
  <si>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</si>
  <si>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</si>
  <si>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</si>
  <si>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</si>
  <si>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</si>
  <si>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</si>
  <si>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</si>
  <si>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</si>
  <si>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</si>
  <si>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</si>
  <si>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</si>
  <si>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</si>
  <si>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</si>
  <si>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</si>
  <si>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</si>
  <si>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</si>
  <si>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</si>
  <si>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</si>
  <si>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</si>
  <si>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</si>
  <si>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</si>
  <si>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</si>
  <si>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</si>
  <si>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</si>
  <si>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</si>
  <si>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</si>
  <si>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</si>
  <si>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</si>
  <si>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</si>
  <si>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</si>
  <si>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</si>
  <si>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</si>
  <si>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</si>
  <si>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</si>
  <si>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</si>
  <si>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</si>
  <si>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</si>
  <si>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</si>
  <si>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</si>
  <si>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</si>
  <si>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</si>
  <si>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</si>
  <si>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</si>
  <si>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</si>
  <si>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</si>
  <si>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</si>
  <si>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</si>
  <si>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</si>
  <si>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</si>
  <si>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</si>
  <si>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</si>
  <si>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</si>
  <si>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</si>
  <si>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</si>
  <si>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</si>
  <si>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</si>
  <si>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</si>
  <si>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</si>
  <si>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</si>
  <si>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</si>
  <si>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</si>
  <si>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</si>
  <si>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</si>
  <si>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</si>
  <si>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</si>
  <si>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</si>
  <si>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</si>
  <si>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</si>
  <si>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</si>
  <si>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</si>
  <si>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</si>
  <si>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</si>
  <si>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</si>
  <si>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</si>
  <si>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</si>
  <si>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</si>
  <si>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</si>
  <si>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</si>
  <si>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</si>
  <si>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</si>
  <si>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</si>
  <si>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</si>
  <si>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</si>
  <si>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</si>
  <si>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</si>
  <si>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</si>
  <si>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</si>
  <si>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</si>
  <si>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</si>
  <si>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</si>
  <si>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</si>
  <si>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</si>
  <si>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</si>
  <si>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</si>
  <si>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</si>
  <si>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</si>
  <si>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</si>
  <si>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</si>
  <si>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</si>
  <si>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</si>
  <si>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</si>
  <si>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</si>
  <si>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</si>
  <si>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</si>
  <si>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</si>
  <si>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</si>
  <si>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</si>
  <si>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</si>
  <si>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</si>
  <si>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</si>
  <si>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</si>
  <si>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</si>
  <si>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</si>
  <si>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</si>
  <si>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</si>
  <si>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</si>
  <si>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</si>
  <si>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</si>
  <si>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</si>
  <si>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</si>
  <si>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</si>
  <si>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</si>
  <si>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</si>
  <si>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</si>
  <si>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</si>
  <si>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</si>
  <si>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</si>
  <si>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</si>
  <si>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</si>
  <si>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</si>
  <si>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</si>
  <si>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</si>
  <si>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</si>
  <si>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</si>
  <si>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</si>
  <si>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</si>
  <si>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</si>
  <si>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</si>
  <si>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</si>
  <si>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</si>
  <si>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</si>
  <si>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</si>
  <si>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</si>
  <si>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</si>
  <si>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</si>
  <si>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</si>
  <si>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</si>
  <si>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</si>
  <si>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</si>
  <si>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</si>
  <si>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</si>
  <si>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</si>
  <si>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</si>
  <si>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</si>
  <si>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</si>
  <si>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</si>
  <si>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</si>
  <si>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</si>
  <si>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</si>
  <si>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</si>
  <si>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</si>
  <si>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</si>
  <si>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</si>
  <si>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</si>
  <si>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</si>
  <si>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</si>
  <si>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</si>
  <si>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</si>
  <si>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</si>
  <si>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</si>
  <si>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</si>
  <si>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</si>
  <si>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</si>
  <si>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</si>
  <si>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</si>
  <si>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</si>
  <si>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</si>
  <si>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</si>
  <si>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</si>
  <si>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</si>
  <si>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</si>
  <si>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</si>
  <si>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</si>
  <si>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</si>
  <si>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</si>
  <si>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</si>
  <si>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</si>
  <si>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</si>
  <si>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</si>
  <si>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</si>
  <si>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</si>
  <si>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</si>
  <si>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</si>
  <si>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</si>
  <si>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</si>
  <si>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</si>
  <si>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</si>
  <si>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</si>
  <si>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</si>
  <si>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</si>
  <si>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</si>
  <si>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</si>
  <si>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</si>
  <si>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</si>
  <si>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</si>
  <si>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</si>
  <si>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</si>
  <si>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</si>
  <si>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</si>
  <si>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</si>
  <si>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</si>
  <si>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</si>
  <si>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</si>
  <si>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</si>
  <si>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</si>
  <si>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</si>
  <si>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</si>
  <si>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</si>
  <si>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</si>
  <si>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</si>
  <si>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</si>
  <si>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</si>
  <si>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</si>
  <si>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</si>
  <si>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</si>
  <si>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</si>
  <si>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</si>
  <si>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</si>
  <si>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</si>
  <si>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</si>
  <si>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</si>
  <si>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</si>
  <si>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</si>
  <si>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</si>
  <si>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</si>
  <si>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</si>
  <si>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</si>
  <si>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</si>
  <si>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</si>
  <si>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</si>
  <si>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</si>
  <si>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</si>
  <si>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</si>
  <si>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</si>
  <si>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</si>
  <si>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</si>
  <si>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</si>
  <si>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</si>
  <si>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</si>
  <si>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</si>
  <si>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</si>
  <si>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</si>
  <si>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</si>
  <si>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</si>
  <si>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</si>
  <si>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</si>
  <si>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</si>
  <si>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</si>
  <si>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</si>
  <si>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</si>
  <si>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</si>
  <si>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</si>
  <si>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</si>
  <si>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</si>
  <si>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</si>
  <si>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</si>
  <si>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</si>
  <si>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</si>
  <si>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</si>
  <si>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</si>
  <si>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</si>
  <si>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</si>
  <si>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</si>
  <si>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</si>
  <si>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</si>
  <si>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</si>
  <si>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</si>
  <si>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</si>
  <si>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</si>
  <si>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</si>
  <si>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</si>
  <si>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</si>
  <si>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</si>
  <si>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</si>
  <si>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</si>
  <si>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</si>
  <si>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</si>
  <si>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</si>
  <si>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</si>
  <si>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</si>
  <si>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</si>
  <si>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</si>
  <si>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</si>
  <si>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</si>
  <si>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</si>
  <si>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</si>
  <si>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</si>
  <si>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</si>
  <si>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</si>
  <si>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</si>
  <si>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</si>
  <si>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</si>
  <si>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</si>
  <si>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</si>
  <si>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</si>
  <si>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</si>
  <si>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</si>
  <si>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</si>
  <si>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</si>
  <si>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</si>
  <si>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</si>
  <si>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</si>
  <si>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</si>
  <si>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</si>
  <si>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</si>
  <si>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</si>
  <si>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</si>
  <si>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</si>
  <si>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</si>
  <si>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</si>
  <si>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</si>
  <si>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</si>
  <si>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</si>
  <si>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</si>
  <si>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</si>
  <si>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</si>
  <si>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</si>
  <si>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</si>
  <si>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</si>
  <si>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</si>
  <si>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</si>
  <si>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</si>
  <si>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</si>
  <si>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</si>
  <si>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</si>
  <si>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</si>
  <si>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</si>
  <si>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</si>
  <si>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</si>
  <si>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</si>
  <si>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</si>
  <si>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</si>
  <si>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</si>
  <si>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</si>
  <si>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</si>
  <si>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</si>
  <si>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</si>
  <si>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</si>
  <si>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</si>
  <si>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</si>
  <si>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</si>
  <si>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</si>
  <si>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</si>
  <si>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</si>
  <si>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</si>
  <si>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</si>
  <si>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</si>
  <si>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</si>
  <si>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</si>
  <si>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</si>
  <si>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</si>
  <si>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</si>
  <si>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</si>
  <si>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</si>
  <si>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</si>
  <si>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</si>
  <si>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</si>
  <si>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</si>
  <si>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</si>
  <si>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</si>
  <si>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</si>
  <si>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</si>
  <si>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</si>
  <si>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</si>
  <si>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</si>
  <si>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</si>
  <si>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</si>
  <si>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</si>
  <si>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</si>
  <si>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</si>
  <si>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</si>
  <si>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</si>
  <si>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</si>
  <si>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</si>
  <si>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</si>
  <si>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</si>
  <si>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</si>
  <si>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</si>
  <si>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</si>
  <si>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</si>
  <si>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</si>
  <si>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</si>
  <si>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</si>
  <si>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</si>
  <si>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</si>
  <si>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</si>
  <si>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</si>
  <si>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</si>
  <si>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</si>
  <si>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</si>
  <si>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</si>
  <si>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</si>
  <si>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</si>
  <si>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</si>
  <si>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</si>
  <si>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</si>
  <si>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</si>
  <si>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</si>
  <si>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</si>
  <si>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</si>
  <si>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</si>
  <si>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</si>
  <si>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</si>
  <si>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</si>
  <si>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</si>
  <si>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</si>
  <si>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</si>
  <si>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</si>
  <si>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</si>
  <si>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</si>
  <si>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</si>
  <si>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</si>
  <si>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</si>
  <si>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</si>
  <si>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</si>
  <si>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</si>
  <si>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</si>
  <si>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</si>
  <si>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</si>
  <si>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</si>
  <si>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</si>
  <si>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</si>
  <si>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</si>
  <si>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</si>
  <si>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</si>
  <si>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</si>
  <si>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</si>
  <si>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</si>
  <si>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</si>
  <si>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</si>
  <si>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</si>
  <si>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</si>
  <si>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</si>
  <si>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</si>
  <si>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</si>
  <si>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</si>
  <si>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</si>
  <si>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</si>
  <si>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</si>
  <si>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</si>
  <si>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</si>
  <si>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</si>
  <si>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</si>
  <si>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</si>
  <si>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</si>
  <si>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</si>
  <si>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</si>
  <si>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</si>
  <si>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</si>
  <si>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</si>
  <si>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</si>
  <si>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</si>
  <si>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</si>
  <si>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</si>
  <si>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</si>
  <si>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</si>
  <si>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</si>
  <si>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</si>
  <si>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</si>
  <si>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</si>
  <si>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</si>
  <si>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</si>
  <si>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</si>
  <si>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</si>
  <si>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</si>
  <si>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</si>
  <si>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</si>
  <si>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</si>
  <si>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</si>
  <si>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</si>
  <si>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</si>
  <si>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</si>
  <si>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</si>
  <si>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</si>
  <si>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</si>
  <si>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</si>
  <si>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</si>
  <si>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</si>
  <si>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</si>
  <si>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</si>
  <si>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</si>
  <si>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</si>
  <si>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</si>
  <si>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</si>
  <si>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</si>
  <si>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</si>
  <si>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</si>
  <si>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</si>
  <si>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</si>
  <si>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</si>
  <si>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</si>
  <si>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</si>
  <si>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</si>
  <si>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</si>
  <si>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</si>
  <si>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</si>
  <si>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</si>
  <si>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</si>
  <si>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</si>
  <si>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</si>
  <si>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</si>
  <si>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</si>
  <si>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</si>
  <si>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</si>
  <si>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</si>
  <si>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</si>
  <si>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</si>
  <si>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</si>
  <si>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</si>
  <si>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</si>
  <si>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</si>
  <si>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</si>
  <si>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</si>
  <si>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</si>
  <si>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</si>
  <si>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</si>
  <si>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</si>
  <si>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</si>
  <si>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</si>
  <si>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</si>
  <si>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</si>
  <si>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</si>
  <si>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</si>
  <si>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</si>
  <si>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</si>
  <si>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</si>
  <si>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</si>
  <si>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</si>
  <si>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</si>
  <si>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</si>
  <si>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</si>
  <si>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</si>
  <si>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</si>
  <si>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</si>
  <si>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</si>
  <si>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</si>
  <si>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</si>
  <si>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</si>
  <si>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</si>
  <si>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</si>
  <si>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</si>
  <si>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</si>
  <si>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</si>
  <si>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</si>
  <si>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</si>
  <si>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</si>
  <si>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</si>
  <si>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</si>
  <si>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</si>
  <si>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</si>
  <si>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</si>
  <si>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</si>
  <si>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</si>
  <si>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</si>
  <si>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</si>
  <si>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</si>
  <si>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</si>
  <si>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</si>
  <si>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</si>
  <si>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</si>
  <si>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</si>
  <si>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</si>
  <si>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</si>
  <si>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</si>
  <si>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</si>
  <si>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</si>
  <si>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</si>
  <si>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</si>
  <si>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</si>
  <si>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</si>
  <si>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</si>
  <si>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</si>
  <si>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</si>
  <si>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</si>
  <si>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</si>
  <si>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</si>
  <si>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</si>
  <si>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</si>
  <si>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</si>
  <si>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</si>
  <si>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</si>
  <si>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</si>
  <si>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</si>
  <si>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</si>
  <si>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</si>
  <si>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</si>
  <si>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</si>
  <si>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</si>
  <si>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</si>
  <si>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</si>
  <si>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</si>
  <si>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</si>
  <si>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</si>
  <si>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</si>
  <si>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</si>
  <si>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</si>
  <si>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</si>
  <si>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</si>
  <si>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</si>
  <si>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</si>
  <si>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</si>
  <si>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</si>
  <si>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</si>
  <si>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</si>
  <si>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</si>
  <si>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</si>
  <si>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</si>
  <si>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</si>
  <si>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</si>
  <si>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</si>
  <si>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</si>
  <si>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</si>
  <si>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</si>
  <si>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</si>
  <si>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</si>
  <si>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</si>
  <si>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</si>
  <si>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</si>
  <si>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</si>
  <si>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</si>
  <si>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</si>
  <si>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</si>
  <si>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</si>
  <si>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</si>
  <si>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</si>
  <si>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</si>
  <si>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</si>
  <si>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</si>
  <si>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</si>
  <si>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</si>
  <si>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</si>
  <si>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</si>
  <si>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</si>
  <si>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</si>
  <si>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</si>
  <si>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</si>
  <si>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</si>
  <si>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</si>
  <si>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</si>
  <si>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</si>
  <si>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</si>
  <si>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</si>
  <si>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</si>
  <si>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</si>
  <si>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</si>
  <si>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</si>
  <si>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</si>
  <si>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</si>
  <si>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</si>
  <si>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</si>
  <si>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</si>
  <si>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</si>
  <si>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</si>
  <si>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</si>
  <si>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</si>
  <si>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</si>
  <si>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</si>
  <si>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</si>
  <si>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</si>
  <si>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</si>
  <si>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</si>
  <si>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</si>
  <si>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</si>
  <si>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</si>
  <si>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</si>
  <si>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</si>
  <si>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</si>
  <si>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</si>
  <si>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</si>
  <si>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</si>
  <si>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</si>
  <si>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</si>
  <si>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</si>
  <si>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</si>
  <si>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</si>
  <si>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</si>
  <si>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</si>
  <si>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</si>
  <si>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</si>
  <si>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</si>
  <si>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</si>
  <si>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</si>
  <si>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</si>
  <si>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</si>
  <si>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</si>
  <si>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</si>
  <si>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</si>
  <si>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</si>
  <si>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</si>
  <si>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</si>
  <si>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</si>
  <si>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</si>
  <si>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</si>
  <si>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</si>
  <si>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</si>
  <si>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</si>
  <si>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</si>
  <si>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</si>
  <si>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</si>
  <si>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</si>
  <si>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</si>
  <si>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</si>
  <si>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</si>
  <si>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</si>
  <si>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</si>
  <si>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</si>
  <si>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</si>
  <si>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</si>
  <si>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</si>
  <si>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</si>
  <si>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</si>
  <si>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</si>
  <si>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</si>
  <si>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</si>
  <si>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</si>
  <si>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</si>
  <si>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</si>
  <si>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</si>
  <si>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</si>
  <si>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</si>
  <si>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</si>
  <si>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</si>
  <si>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</si>
  <si>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</si>
  <si>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</si>
  <si>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</si>
  <si>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</si>
  <si>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</si>
  <si>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</si>
  <si>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</si>
  <si>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</si>
  <si>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</si>
  <si>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</si>
  <si>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</si>
  <si>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</si>
  <si>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</si>
  <si>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</si>
  <si>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</si>
  <si>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</si>
  <si>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</si>
  <si>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</si>
  <si>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</si>
  <si>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</si>
  <si>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</si>
  <si>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</si>
  <si>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</si>
  <si>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</si>
  <si>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</si>
  <si>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</si>
  <si>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</si>
  <si>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</si>
  <si>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</si>
  <si>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</si>
  <si>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</si>
  <si>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</si>
  <si>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</si>
  <si>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</si>
  <si>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</si>
  <si>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</si>
  <si>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</si>
  <si>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</si>
  <si>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</si>
  <si>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</si>
  <si>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</si>
  <si>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</si>
  <si>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</si>
  <si>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</si>
  <si>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</si>
  <si>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</si>
  <si>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</si>
  <si>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</si>
  <si>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</si>
  <si>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</si>
  <si>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</si>
  <si>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</si>
  <si>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</si>
  <si>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</si>
  <si>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</si>
  <si>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</si>
  <si>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</si>
  <si>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</si>
  <si>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</si>
  <si>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</si>
  <si>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</si>
  <si>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</si>
  <si>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</si>
  <si>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</si>
  <si>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</si>
  <si>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</si>
  <si>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</si>
  <si>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</si>
  <si>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</si>
  <si>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</si>
  <si>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</si>
  <si>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</si>
  <si>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</si>
  <si>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</si>
  <si>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</si>
  <si>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</si>
  <si>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</si>
  <si>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</si>
  <si>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</si>
  <si>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</si>
  <si>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</si>
  <si>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</si>
  <si>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</si>
  <si>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</si>
  <si>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</si>
  <si>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</si>
  <si>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</si>
  <si>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</si>
  <si>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</si>
  <si>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</si>
  <si>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</si>
  <si>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</si>
  <si>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</si>
  <si>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</si>
  <si>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</si>
  <si>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</si>
  <si>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</si>
  <si>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</si>
  <si>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</si>
  <si>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</si>
  <si>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</si>
  <si>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</si>
  <si>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</si>
  <si>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</si>
  <si>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</si>
  <si>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</si>
  <si>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</si>
  <si>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</si>
  <si>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</si>
  <si>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</si>
  <si>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</si>
  <si>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</si>
  <si>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</si>
  <si>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</si>
  <si>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</si>
  <si>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</si>
  <si>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</si>
  <si>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</si>
  <si>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</si>
  <si>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</si>
  <si>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</si>
  <si>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</si>
  <si>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</si>
  <si>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</si>
  <si>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</si>
  <si>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</si>
  <si>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</si>
  <si>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</si>
  <si>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</si>
  <si>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</si>
  <si>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</si>
  <si>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</si>
  <si>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</si>
  <si>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</si>
  <si>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</si>
  <si>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</si>
  <si>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</si>
  <si>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</si>
  <si>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</si>
  <si>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</si>
  <si>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</si>
  <si>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</si>
  <si>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</si>
  <si>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</si>
  <si>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</si>
  <si>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</si>
  <si>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</si>
  <si>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</si>
  <si>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</si>
  <si>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</si>
  <si>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</si>
  <si>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</si>
  <si>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</si>
  <si>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</si>
  <si>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</si>
  <si>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</si>
  <si>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</si>
  <si>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</si>
  <si>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</si>
  <si>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</si>
  <si>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</si>
  <si>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</si>
  <si>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</si>
  <si>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</si>
  <si>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</si>
  <si>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</si>
  <si>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</si>
  <si>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</si>
  <si>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</si>
  <si>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</si>
  <si>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</si>
  <si>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</si>
  <si>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</si>
  <si>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</si>
  <si>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</si>
  <si>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</si>
  <si>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</si>
  <si>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</si>
  <si>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</si>
  <si>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</si>
  <si>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</si>
  <si>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</si>
  <si>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</si>
  <si>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</si>
  <si>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</si>
  <si>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</si>
  <si>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</si>
  <si>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</si>
  <si>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</si>
  <si>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</si>
  <si>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</si>
  <si>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</si>
  <si>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</si>
  <si>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</si>
  <si>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</si>
  <si>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</si>
  <si>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</si>
  <si>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</si>
  <si>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</si>
  <si>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</si>
  <si>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</si>
  <si>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</si>
  <si>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</si>
  <si>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</si>
  <si>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</si>
  <si>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</si>
  <si>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</si>
  <si>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</si>
  <si>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</si>
  <si>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</si>
  <si>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</si>
  <si>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</si>
  <si>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</si>
  <si>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</si>
  <si>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</si>
  <si>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</si>
  <si>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</si>
  <si>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</si>
  <si>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</si>
  <si>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</si>
  <si>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</si>
  <si>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</si>
  <si>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</si>
  <si>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</si>
  <si>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</si>
  <si>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</si>
  <si>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</si>
  <si>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</si>
  <si>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</si>
  <si>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</si>
  <si>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</si>
  <si>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</si>
  <si>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</si>
  <si>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</si>
  <si>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</si>
  <si>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</si>
  <si>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</si>
  <si>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</si>
  <si>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</si>
  <si>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</si>
  <si>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</si>
  <si>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</si>
  <si>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</si>
  <si>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</si>
  <si>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</si>
  <si>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</si>
  <si>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</si>
  <si>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</si>
  <si>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</si>
  <si>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</si>
  <si>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</si>
  <si>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</si>
  <si>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</si>
  <si>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</si>
  <si>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</si>
  <si>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</si>
  <si>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</si>
  <si>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</si>
  <si>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</si>
  <si>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</si>
  <si>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</si>
  <si>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</si>
  <si>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</si>
  <si>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</si>
  <si>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</si>
  <si>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</si>
  <si>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</si>
  <si>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</si>
  <si>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</si>
  <si>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</si>
  <si>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</si>
  <si>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</si>
  <si>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</si>
  <si>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</si>
  <si>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</si>
  <si>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</si>
  <si>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</si>
  <si>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</si>
  <si>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</si>
  <si>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</si>
  <si>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</si>
  <si>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</si>
  <si>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</si>
  <si>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</si>
  <si>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</si>
  <si>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</si>
  <si>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</si>
  <si>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</si>
  <si>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</si>
  <si>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</si>
  <si>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</si>
  <si>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</si>
  <si>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</si>
  <si>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</si>
  <si>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</si>
  <si>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</si>
  <si>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</si>
  <si>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</si>
  <si>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</si>
  <si>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</si>
  <si>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</si>
  <si>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</si>
  <si>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</si>
  <si>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</si>
  <si>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</si>
  <si>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</si>
  <si>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</si>
  <si>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</si>
  <si>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</si>
  <si>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</si>
  <si>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</si>
  <si>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</si>
  <si>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</si>
  <si>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</si>
  <si>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</si>
  <si>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</si>
  <si>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</si>
  <si>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</si>
  <si>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</si>
  <si>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</si>
  <si>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</si>
  <si>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</si>
  <si>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</si>
  <si>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</si>
  <si>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</si>
  <si>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</si>
  <si>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</si>
  <si>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</si>
  <si>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</si>
  <si>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</si>
  <si>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</si>
  <si>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</si>
  <si>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</si>
  <si>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</si>
  <si>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</si>
  <si>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</si>
  <si>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</si>
  <si>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</si>
  <si>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</si>
  <si>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</si>
  <si>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</si>
  <si>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</si>
  <si>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</si>
  <si>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</si>
  <si>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</si>
  <si>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</si>
  <si>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</si>
  <si>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</si>
  <si>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</si>
  <si>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</si>
  <si>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</si>
  <si>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</si>
  <si>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</si>
  <si>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</si>
  <si>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</si>
  <si>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</si>
  <si>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</si>
  <si>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</si>
  <si>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</si>
  <si>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</si>
  <si>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</si>
  <si>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</si>
  <si>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</si>
  <si>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</si>
  <si>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</si>
  <si>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</si>
  <si>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</si>
  <si>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</si>
  <si>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</si>
  <si>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</si>
  <si>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</si>
  <si>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</si>
  <si>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</si>
  <si>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</si>
  <si>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</si>
  <si>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</si>
  <si>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</si>
  <si>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</si>
  <si>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</si>
  <si>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</si>
  <si>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</si>
  <si>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</si>
  <si>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</si>
  <si>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</si>
  <si>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</si>
  <si>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</si>
  <si>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</si>
  <si>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</si>
  <si>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</si>
  <si>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</si>
  <si>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</si>
  <si>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</si>
  <si>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</si>
  <si>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</si>
  <si>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</si>
  <si>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</si>
  <si>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</si>
  <si>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</si>
  <si>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</si>
  <si>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</si>
  <si>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</si>
  <si>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</si>
  <si>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</si>
  <si>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</si>
  <si>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</si>
  <si>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</si>
  <si>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</si>
  <si>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</si>
  <si>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</si>
  <si>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</si>
  <si>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</si>
  <si>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</si>
  <si>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</si>
  <si>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</si>
  <si>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</si>
  <si>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</si>
  <si>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</si>
  <si>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</si>
  <si>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</si>
  <si>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</si>
  <si>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</si>
  <si>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</si>
  <si>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</si>
  <si>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</si>
  <si>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</si>
  <si>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</si>
  <si>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</si>
  <si>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</si>
  <si>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</si>
  <si>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</si>
  <si>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</si>
  <si>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</si>
  <si>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</si>
  <si>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</si>
  <si>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</si>
  <si>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</si>
  <si>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</si>
  <si>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</si>
  <si>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</si>
  <si>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</si>
  <si>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</si>
  <si>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</si>
  <si>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</si>
  <si>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</si>
  <si>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</si>
  <si>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</si>
  <si>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</si>
  <si>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</si>
  <si>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</si>
  <si>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</si>
  <si>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</si>
  <si>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</si>
  <si>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</si>
  <si>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</si>
  <si>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</si>
  <si>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</si>
  <si>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</si>
  <si>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</si>
  <si>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</si>
  <si>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</si>
  <si>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</si>
  <si>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</si>
  <si>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</si>
  <si>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</si>
  <si>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</si>
  <si>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</si>
  <si>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</si>
  <si>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</si>
  <si>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</si>
  <si>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</si>
  <si>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</si>
  <si>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</si>
  <si>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</si>
  <si>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</si>
  <si>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</si>
  <si>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</si>
  <si>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</si>
  <si>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</si>
  <si>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</si>
  <si>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</si>
  <si>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</si>
  <si>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</si>
  <si>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</si>
  <si>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</si>
  <si>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</si>
  <si>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</si>
  <si>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</si>
  <si>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</si>
  <si>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</si>
  <si>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</si>
  <si>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</si>
  <si>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</si>
  <si>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</si>
  <si>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</si>
  <si>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</si>
  <si>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</si>
  <si>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</si>
  <si>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</si>
  <si>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</si>
  <si>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</si>
  <si>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</si>
  <si>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</si>
  <si>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</si>
  <si>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</si>
  <si>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</si>
  <si>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</si>
  <si>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</si>
  <si>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</si>
  <si>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</si>
  <si>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</si>
  <si>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</si>
  <si>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</si>
  <si>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</si>
  <si>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</si>
  <si>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</si>
  <si>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</si>
  <si>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</si>
  <si>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</si>
  <si>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</si>
  <si>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</si>
  <si>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</si>
  <si>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</si>
  <si>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</si>
  <si>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</si>
  <si>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</si>
  <si>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</si>
  <si>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</si>
  <si>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</si>
  <si>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</si>
  <si>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</si>
  <si>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</si>
  <si>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</si>
  <si>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</si>
  <si>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</si>
  <si>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</si>
  <si>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</si>
  <si>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</si>
  <si>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</si>
  <si>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</si>
  <si>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</si>
  <si>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</si>
  <si>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</si>
  <si>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</si>
  <si>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</si>
  <si>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</si>
  <si>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</si>
  <si>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</si>
  <si>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</si>
  <si>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</si>
  <si>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</si>
  <si>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</si>
  <si>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</si>
  <si>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</si>
  <si>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</si>
  <si>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</si>
  <si>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</si>
  <si>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</si>
  <si>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</si>
  <si>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</si>
  <si>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</si>
  <si>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</si>
  <si>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</si>
  <si>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</si>
  <si>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</si>
  <si>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</si>
  <si>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</si>
  <si>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</si>
  <si>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</si>
  <si>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</si>
  <si>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</si>
  <si>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</si>
  <si>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</si>
  <si>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</si>
  <si>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</si>
  <si>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</si>
  <si>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</si>
  <si>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</si>
  <si>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</si>
  <si>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</si>
  <si>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</si>
  <si>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</si>
  <si>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</si>
  <si>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</si>
  <si>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</si>
  <si>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</si>
  <si>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</si>
  <si>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</si>
  <si>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</si>
  <si>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</si>
  <si>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</si>
  <si>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</si>
  <si>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</si>
  <si>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</si>
  <si>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</si>
  <si>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</si>
  <si>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</si>
  <si>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</si>
  <si>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</si>
  <si>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</si>
  <si>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</si>
  <si>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</si>
  <si>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</si>
  <si>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</si>
  <si>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</si>
  <si>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</si>
  <si>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</si>
  <si>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</si>
  <si>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</si>
  <si>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</si>
  <si>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</si>
  <si>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</si>
  <si>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</si>
  <si>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</si>
  <si>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</si>
  <si>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</si>
  <si>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</si>
  <si>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</si>
  <si>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</si>
  <si>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</si>
  <si>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</si>
  <si>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</si>
  <si>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</si>
  <si>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</si>
  <si>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</si>
  <si>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</si>
  <si>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</si>
  <si>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</si>
  <si>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</si>
  <si>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</si>
  <si>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</si>
  <si>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</si>
  <si>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</si>
  <si>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</si>
  <si>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</si>
  <si>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</si>
  <si>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</si>
  <si>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</si>
  <si>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</si>
  <si>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</si>
  <si>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</si>
  <si>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</si>
  <si>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</si>
  <si>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</si>
  <si>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</si>
  <si>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</si>
  <si>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</si>
  <si>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</si>
  <si>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</si>
  <si>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</si>
  <si>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</si>
  <si>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</si>
  <si>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</si>
  <si>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</si>
  <si>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</si>
  <si>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</si>
  <si>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</si>
  <si>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</si>
  <si>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</si>
  <si>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</si>
  <si>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</si>
  <si>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</si>
  <si>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</si>
  <si>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</si>
  <si>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</si>
  <si>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</si>
  <si>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</si>
  <si>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</si>
  <si>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</si>
  <si>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</si>
  <si>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</si>
  <si>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</si>
  <si>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</si>
  <si>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</si>
  <si>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</si>
  <si>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</si>
  <si>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</si>
  <si>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</si>
  <si>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</si>
  <si>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</si>
  <si>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</si>
  <si>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</si>
  <si>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</si>
  <si>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</si>
  <si>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</si>
  <si>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</si>
  <si>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</si>
  <si>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</si>
  <si>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</si>
  <si>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</si>
  <si>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</si>
  <si>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</si>
  <si>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</si>
  <si>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</si>
  <si>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</si>
  <si>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</si>
  <si>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</si>
  <si>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</si>
  <si>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</si>
  <si>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</si>
  <si>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</si>
  <si>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</si>
  <si>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</si>
  <si>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</si>
  <si>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</si>
  <si>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</si>
  <si>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</si>
  <si>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</si>
  <si>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</si>
  <si>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</si>
  <si>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</si>
  <si>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</si>
  <si>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</si>
  <si>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</si>
  <si>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</si>
  <si>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</si>
  <si>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</si>
  <si>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</si>
  <si>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</si>
  <si>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</si>
  <si>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</si>
  <si>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</si>
  <si>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</si>
  <si>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</si>
  <si>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</si>
  <si>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</si>
  <si>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</si>
  <si>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</si>
  <si>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</si>
  <si>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</si>
  <si>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</si>
  <si>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</si>
  <si>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</si>
  <si>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</si>
  <si>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</si>
  <si>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</si>
  <si>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</si>
  <si>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</si>
  <si>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</si>
  <si>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</si>
  <si>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</si>
  <si>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</si>
  <si>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</si>
  <si>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</si>
  <si>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</si>
  <si>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</si>
  <si>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</si>
  <si>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</si>
  <si>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</si>
  <si>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</si>
  <si>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</si>
  <si>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</si>
  <si>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</si>
  <si>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</si>
  <si>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</si>
  <si>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</si>
  <si>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</si>
  <si>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</si>
  <si>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</si>
  <si>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</si>
  <si>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</si>
  <si>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</si>
  <si>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</si>
  <si>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</si>
  <si>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</si>
  <si>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</si>
  <si>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</si>
  <si>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</si>
  <si>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</si>
  <si>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</si>
  <si>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</si>
  <si>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</si>
  <si>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</si>
  <si>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</si>
  <si>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</si>
  <si>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</si>
  <si>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</si>
  <si>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</si>
  <si>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</si>
  <si>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</si>
  <si>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</si>
  <si>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</si>
  <si>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</si>
  <si>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</si>
  <si>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</si>
  <si>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</si>
  <si>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</si>
  <si>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</si>
  <si>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</si>
  <si>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</si>
  <si>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</si>
  <si>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</si>
  <si>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</si>
  <si>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</si>
  <si>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</si>
  <si>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</si>
  <si>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</si>
  <si>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</si>
  <si>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</si>
  <si>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</si>
  <si>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</si>
  <si>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</si>
  <si>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</si>
  <si>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</si>
  <si>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</si>
  <si>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</si>
  <si>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</si>
  <si>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</si>
  <si>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</si>
  <si>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</si>
  <si>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</si>
  <si>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</si>
  <si>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</si>
  <si>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</si>
  <si>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</si>
  <si>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</si>
  <si>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</si>
  <si>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</si>
  <si>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</si>
  <si>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</si>
  <si>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</si>
  <si>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</si>
  <si>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</si>
  <si>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</si>
  <si>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</si>
  <si>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</si>
  <si>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</si>
  <si>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</si>
  <si>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</si>
  <si>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</si>
  <si>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</si>
  <si>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</si>
  <si>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</si>
  <si>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</si>
  <si>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</si>
  <si>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</si>
  <si>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</si>
  <si>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</si>
  <si>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</si>
  <si>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</si>
  <si>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</si>
  <si>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</si>
  <si>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</si>
  <si>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</si>
  <si>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</si>
  <si>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</si>
  <si>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</si>
  <si>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</si>
  <si>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</si>
  <si>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</si>
  <si>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</si>
  <si>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</si>
  <si>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</si>
  <si>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</si>
  <si>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</si>
  <si>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</si>
  <si>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</si>
  <si>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</si>
  <si>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</si>
  <si>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</si>
  <si>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</si>
  <si>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</si>
  <si>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</si>
  <si>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</si>
  <si>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</si>
  <si>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</si>
  <si>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</si>
  <si>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</si>
  <si>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</si>
  <si>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</si>
  <si>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</si>
  <si>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</si>
  <si>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</si>
  <si>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</si>
  <si>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</si>
  <si>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</si>
  <si>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</si>
  <si>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</si>
  <si>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</si>
  <si>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</si>
  <si>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</si>
  <si>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</si>
  <si>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</si>
  <si>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</si>
  <si>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</si>
  <si>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</si>
  <si>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</si>
  <si>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</si>
  <si>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</si>
  <si>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</si>
  <si>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</si>
  <si>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</si>
  <si>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</si>
  <si>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</si>
  <si>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</si>
  <si>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</si>
  <si>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</si>
  <si>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</si>
  <si>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</si>
  <si>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</si>
  <si>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</si>
  <si>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</si>
  <si>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</si>
  <si>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</si>
  <si>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</si>
  <si>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</si>
  <si>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</si>
  <si>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</si>
  <si>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</si>
  <si>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</si>
  <si>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</si>
  <si>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</si>
  <si>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</si>
  <si>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</si>
  <si>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</si>
  <si>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</si>
  <si>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</si>
  <si>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</si>
  <si>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</si>
  <si>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</si>
  <si>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</si>
  <si>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</si>
  <si>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</si>
  <si>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</si>
  <si>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</si>
  <si>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</si>
  <si>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</si>
  <si>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</si>
  <si>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</si>
  <si>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</si>
  <si>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</si>
  <si>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</si>
  <si>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</si>
  <si>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</si>
  <si>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</si>
  <si>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</si>
  <si>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</si>
  <si>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</si>
  <si>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</si>
  <si>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</si>
  <si>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</si>
  <si>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</si>
  <si>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</si>
  <si>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</si>
  <si>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</si>
  <si>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</si>
  <si>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</si>
  <si>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</si>
  <si>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</si>
  <si>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</si>
  <si>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</si>
  <si>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</si>
  <si>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</si>
  <si>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</si>
  <si>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</si>
  <si>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</si>
  <si>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</si>
  <si>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</si>
  <si>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</si>
  <si>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</si>
  <si>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</si>
  <si>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</si>
  <si>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</si>
  <si>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</si>
  <si>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</si>
  <si>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</si>
  <si>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</si>
  <si>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</si>
  <si>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</si>
  <si>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</si>
  <si>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</si>
  <si>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</si>
  <si>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</si>
  <si>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</si>
  <si>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</si>
  <si>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</si>
  <si>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</si>
  <si>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</si>
  <si>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</si>
  <si>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</si>
  <si>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</si>
  <si>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</si>
  <si>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</si>
  <si>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</si>
  <si>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</si>
  <si>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</si>
  <si>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</si>
  <si>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</si>
  <si>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</si>
  <si>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</si>
  <si>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</si>
  <si>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</si>
  <si>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</si>
  <si>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</si>
  <si>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</si>
  <si>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</si>
  <si>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</si>
  <si>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</si>
  <si>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</si>
  <si>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</si>
  <si>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</si>
  <si>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</si>
  <si>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</si>
  <si>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</si>
  <si>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</si>
  <si>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</si>
  <si>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</si>
  <si>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</si>
  <si>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</si>
  <si>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</si>
  <si>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</si>
  <si>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</si>
  <si>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</si>
  <si>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</si>
  <si>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</si>
  <si>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</si>
  <si>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</si>
  <si>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</si>
  <si>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</si>
  <si>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</si>
  <si>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</si>
  <si>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</si>
  <si>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</si>
  <si>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</si>
  <si>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</si>
  <si>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</si>
  <si>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</si>
  <si>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</si>
  <si>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</si>
  <si>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</si>
  <si>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</si>
  <si>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</si>
  <si>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</si>
  <si>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</si>
  <si>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</si>
  <si>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</si>
  <si>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</si>
  <si>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</si>
  <si>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</si>
  <si>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</si>
  <si>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</si>
  <si>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</si>
  <si>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</si>
  <si>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</si>
  <si>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</si>
  <si>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</si>
  <si>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</si>
  <si>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</si>
  <si>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</si>
  <si>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</si>
  <si>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</si>
  <si>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</si>
  <si>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</si>
  <si>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</si>
  <si>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</si>
  <si>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</si>
  <si>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</si>
  <si>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</si>
  <si>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</si>
  <si>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</si>
  <si>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</si>
  <si>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</si>
  <si>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</si>
  <si>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</si>
  <si>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</si>
  <si>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</si>
  <si>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</si>
  <si>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</si>
  <si>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</si>
  <si>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</si>
  <si>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</si>
  <si>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</si>
  <si>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</si>
  <si>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</si>
  <si>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</si>
  <si>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</si>
  <si>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</si>
  <si>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</si>
  <si>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</si>
  <si>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</si>
  <si>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</si>
  <si>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</si>
  <si>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</si>
  <si>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</si>
  <si>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</si>
  <si>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</si>
  <si>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</si>
  <si>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</si>
  <si>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</si>
  <si>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</si>
  <si>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</si>
  <si>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</si>
  <si>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</si>
  <si>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</si>
  <si>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</si>
  <si>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</si>
  <si>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</si>
  <si>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</si>
  <si>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</si>
  <si>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</si>
  <si>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</si>
  <si>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</si>
  <si>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</si>
  <si>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</si>
  <si>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</si>
  <si>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</si>
  <si>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</si>
  <si>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</si>
  <si>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</si>
  <si>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</si>
  <si>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</si>
  <si>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</si>
  <si>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</si>
  <si>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</si>
  <si>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</si>
  <si>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</si>
  <si>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</si>
  <si>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</si>
  <si>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</si>
  <si>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</si>
  <si>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</si>
  <si>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</si>
  <si>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</si>
  <si>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</si>
  <si>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</si>
  <si>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</si>
  <si>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</si>
  <si>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</si>
  <si>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</si>
  <si>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</si>
  <si>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</si>
  <si>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</si>
  <si>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</si>
  <si>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</si>
  <si>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</si>
  <si>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</si>
  <si>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</si>
  <si>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</si>
  <si>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</si>
  <si>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</si>
  <si>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</si>
  <si>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</si>
  <si>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</si>
  <si>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</si>
  <si>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</si>
  <si>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</si>
  <si>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</si>
  <si>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</si>
  <si>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</si>
  <si>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</si>
  <si>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</si>
  <si>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</si>
  <si>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</si>
  <si>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</si>
  <si>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</si>
  <si>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</si>
  <si>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</si>
  <si>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</si>
  <si>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</si>
  <si>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</si>
  <si>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</si>
  <si>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</si>
  <si>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</si>
  <si>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</si>
  <si>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</si>
  <si>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</si>
  <si>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</si>
  <si>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</si>
  <si>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</si>
  <si>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</si>
  <si>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</si>
  <si>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</si>
  <si>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</si>
  <si>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</si>
  <si>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</si>
  <si>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</si>
  <si>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</si>
  <si>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</si>
  <si>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</si>
  <si>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</si>
  <si>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</si>
  <si>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</si>
  <si>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</si>
  <si>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</si>
  <si>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</si>
  <si>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</si>
  <si>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</si>
  <si>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</si>
  <si>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</si>
  <si>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</si>
  <si>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</si>
  <si>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</si>
  <si>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</si>
  <si>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</si>
  <si>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</si>
  <si>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</si>
  <si>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</si>
  <si>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</si>
  <si>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</si>
  <si>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</si>
  <si>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</si>
  <si>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</si>
  <si>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</si>
  <si>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</si>
  <si>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</si>
  <si>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</si>
  <si>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</si>
  <si>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</si>
  <si>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</si>
  <si>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</si>
  <si>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</si>
  <si>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</si>
  <si>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</si>
  <si>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</si>
  <si>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</si>
  <si>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</si>
  <si>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</si>
  <si>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</si>
  <si>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</si>
  <si>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</si>
  <si>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</si>
  <si>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</si>
  <si>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</si>
  <si>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</si>
  <si>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</si>
  <si>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</si>
  <si>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</si>
  <si>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</si>
  <si>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</si>
  <si>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</si>
  <si>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</si>
  <si>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</si>
  <si>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</si>
  <si>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</si>
  <si>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</si>
  <si>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</si>
  <si>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</si>
  <si>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</si>
  <si>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</si>
  <si>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</si>
  <si>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</si>
  <si>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</si>
  <si>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</si>
  <si>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</si>
  <si>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</si>
  <si>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</si>
  <si>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</si>
  <si>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</si>
  <si>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</si>
  <si>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</si>
  <si>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</si>
  <si>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</si>
  <si>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</si>
  <si>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</si>
  <si>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</si>
  <si>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</si>
  <si>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</si>
  <si>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</si>
  <si>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</si>
  <si>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</si>
  <si>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</si>
  <si>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</si>
  <si>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</si>
  <si>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</si>
  <si>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</si>
  <si>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</si>
  <si>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</si>
  <si>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</si>
  <si>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</si>
  <si>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</si>
  <si>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</si>
  <si>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</si>
  <si>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</si>
  <si>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</si>
  <si>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</si>
  <si>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</si>
  <si>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</si>
  <si>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</si>
  <si>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</si>
  <si>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</si>
  <si>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</si>
  <si>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</si>
  <si>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</si>
  <si>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</si>
  <si>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</si>
  <si>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</si>
  <si>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</si>
  <si>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</si>
  <si>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</si>
  <si>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</si>
  <si>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</si>
  <si>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</si>
  <si>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</si>
  <si>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</si>
  <si>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</si>
  <si>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</si>
  <si>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</si>
  <si>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</si>
  <si>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</si>
  <si>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</si>
  <si>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</si>
  <si>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</si>
  <si>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</si>
  <si>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</si>
  <si>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</si>
  <si>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</si>
  <si>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</si>
  <si>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</si>
  <si>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</si>
  <si>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</si>
  <si>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</si>
  <si>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</si>
  <si>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</si>
  <si>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</si>
  <si>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</si>
  <si>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</si>
  <si>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</si>
  <si>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</si>
  <si>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</si>
  <si>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</si>
  <si>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</si>
  <si>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</si>
  <si>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</si>
  <si>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</si>
  <si>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</si>
  <si>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</si>
  <si>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</si>
  <si>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</si>
  <si>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</si>
  <si>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</si>
  <si>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</si>
  <si>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</si>
  <si>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</si>
  <si>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</si>
  <si>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</si>
  <si>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</si>
  <si>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</si>
  <si>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</si>
  <si>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</si>
  <si>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</si>
  <si>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</si>
  <si>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</si>
  <si>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</si>
  <si>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</si>
  <si>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</si>
  <si>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</si>
  <si>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</si>
  <si>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</si>
  <si>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</si>
  <si>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</si>
  <si>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</si>
  <si>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</si>
  <si>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</si>
  <si>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</si>
  <si>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</si>
  <si>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</si>
  <si>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</si>
  <si>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</si>
  <si>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</si>
  <si>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</si>
  <si>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</si>
  <si>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</si>
  <si>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</si>
  <si>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</si>
  <si>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</si>
  <si>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</si>
  <si>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</si>
  <si>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</si>
  <si>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</si>
  <si>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</si>
  <si>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</si>
  <si>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</si>
  <si>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</si>
  <si>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</si>
  <si>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</si>
  <si>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</si>
  <si>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</si>
  <si>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</si>
  <si>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</si>
  <si>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</si>
  <si>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</si>
  <si>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</si>
  <si>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</si>
  <si>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</si>
  <si>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</si>
  <si>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</si>
  <si>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</si>
  <si>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</si>
  <si>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</si>
  <si>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</si>
  <si>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</si>
  <si>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</si>
  <si>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</si>
  <si>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</si>
  <si>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</si>
  <si>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</si>
  <si>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</si>
  <si>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</si>
  <si>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</si>
  <si>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</si>
  <si>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</si>
  <si>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</si>
  <si>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</si>
  <si>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</si>
  <si>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</si>
  <si>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</si>
  <si>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</si>
  <si>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</si>
  <si>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</si>
  <si>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</si>
  <si>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</si>
  <si>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</si>
  <si>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</si>
  <si>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</si>
  <si>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</si>
  <si>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</si>
  <si>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</si>
  <si>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</si>
  <si>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</si>
  <si>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</si>
  <si>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</si>
  <si>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</si>
  <si>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</si>
  <si>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</si>
  <si>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</si>
  <si>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</si>
  <si>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</si>
  <si>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</si>
  <si>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</si>
  <si>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</si>
  <si>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</si>
  <si>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</si>
  <si>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</si>
  <si>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</si>
  <si>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</si>
  <si>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</si>
  <si>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</si>
  <si>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</si>
  <si>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</si>
  <si>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</si>
  <si>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</si>
  <si>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</si>
  <si>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</si>
  <si>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</si>
  <si>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</si>
  <si>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</si>
  <si>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</si>
  <si>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</si>
  <si>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</si>
  <si>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</si>
  <si>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</si>
  <si>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</si>
  <si>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</si>
  <si>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</si>
  <si>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</si>
  <si>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</si>
  <si>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</si>
  <si>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</si>
  <si>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</si>
  <si>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</si>
  <si>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</si>
  <si>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</si>
  <si>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</si>
  <si>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</si>
  <si>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</si>
  <si>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</si>
  <si>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</si>
  <si>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</si>
  <si>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</si>
  <si>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</si>
  <si>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</si>
  <si>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</si>
  <si>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</si>
  <si>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</si>
  <si>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</si>
  <si>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</si>
  <si>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</si>
  <si>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</si>
  <si>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</si>
  <si>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</si>
  <si>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</si>
  <si>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</si>
  <si>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</si>
  <si>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</si>
  <si>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</si>
  <si>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</si>
  <si>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</si>
  <si>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</si>
  <si>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</si>
  <si>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</si>
  <si>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</si>
  <si>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</si>
  <si>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</si>
  <si>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</si>
  <si>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</si>
  <si>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</si>
  <si>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</si>
  <si>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</si>
  <si>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</si>
  <si>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</si>
  <si>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</si>
  <si>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</si>
  <si>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</si>
  <si>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</si>
  <si>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</si>
  <si>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</si>
  <si>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</si>
  <si>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</si>
  <si>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</si>
  <si>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</si>
  <si>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</si>
  <si>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</si>
  <si>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</si>
  <si>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</si>
  <si>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</si>
  <si>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</si>
  <si>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</si>
  <si>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</si>
  <si>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</si>
  <si>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</si>
  <si>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</si>
  <si>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</si>
  <si>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</si>
  <si>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</si>
  <si>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</si>
  <si>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</si>
  <si>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</si>
  <si>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</si>
  <si>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</si>
  <si>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</si>
  <si>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</si>
  <si>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</si>
  <si>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</si>
  <si>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</si>
  <si>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</si>
  <si>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</si>
  <si>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</si>
  <si>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</si>
  <si>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</si>
  <si>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</si>
  <si>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</si>
  <si>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</si>
  <si>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</si>
  <si>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</si>
  <si>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</si>
  <si>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</si>
  <si>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</si>
  <si>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</si>
  <si>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</si>
  <si>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</si>
  <si>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</si>
  <si>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</si>
  <si>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</si>
  <si>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</si>
  <si>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</si>
  <si>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</si>
  <si>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</si>
  <si>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</si>
  <si>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</si>
  <si>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</si>
  <si>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</si>
  <si>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</si>
  <si>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</si>
  <si>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</si>
  <si>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</si>
  <si>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</si>
  <si>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</si>
  <si>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</si>
  <si>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</si>
  <si>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</si>
  <si>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</si>
  <si>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</si>
  <si>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</si>
  <si>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</si>
  <si>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</si>
  <si>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</si>
  <si>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</si>
  <si>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</si>
  <si>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</si>
  <si>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</si>
  <si>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</si>
  <si>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</si>
  <si>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</si>
  <si>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</si>
  <si>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</si>
  <si>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</si>
  <si>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</si>
  <si>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</si>
  <si>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</si>
  <si>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</si>
  <si>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</si>
  <si>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</si>
  <si>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</si>
  <si>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</si>
  <si>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</si>
  <si>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</si>
  <si>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</si>
  <si>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</si>
  <si>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</si>
  <si>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</si>
  <si>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</si>
  <si>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</si>
  <si>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</si>
  <si>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</si>
  <si>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</si>
  <si>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</si>
  <si>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</si>
  <si>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</si>
  <si>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</si>
  <si>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</si>
  <si>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</si>
  <si>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</si>
  <si>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</si>
  <si>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</si>
  <si>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</si>
  <si>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</si>
  <si>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</si>
  <si>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</si>
  <si>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</si>
  <si>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</si>
  <si>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</si>
  <si>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</si>
  <si>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</si>
  <si>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</si>
  <si>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</si>
  <si>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</si>
  <si>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</si>
  <si>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</si>
  <si>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</si>
  <si>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</si>
  <si>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</si>
  <si>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</si>
  <si>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</si>
  <si>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</si>
  <si>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</si>
  <si>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</si>
  <si>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</si>
  <si>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</si>
  <si>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</si>
  <si>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</si>
  <si>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</si>
  <si>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</si>
  <si>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</si>
  <si>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</si>
  <si>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</si>
  <si>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</si>
  <si>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</si>
  <si>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</si>
  <si>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</si>
  <si>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</si>
  <si>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</si>
  <si>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</si>
  <si>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</si>
  <si>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</si>
  <si>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</si>
  <si>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</si>
  <si>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</si>
  <si>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</si>
  <si>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</si>
  <si>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</si>
  <si>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</si>
  <si>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</si>
  <si>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</si>
  <si>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</si>
  <si>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</si>
  <si>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</si>
  <si>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</si>
  <si>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</si>
  <si>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</si>
  <si>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</si>
  <si>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</si>
  <si>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</si>
  <si>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</si>
  <si>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</si>
  <si>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</si>
  <si>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</si>
  <si>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</si>
  <si>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</si>
  <si>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</si>
  <si>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</si>
  <si>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</si>
  <si>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</si>
  <si>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</si>
  <si>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</si>
  <si>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</si>
  <si>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</si>
  <si>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</si>
  <si>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</si>
  <si>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</si>
  <si>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</si>
  <si>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</si>
  <si>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</si>
  <si>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</si>
  <si>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</si>
  <si>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</si>
  <si>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</si>
  <si>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</si>
  <si>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</si>
  <si>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</si>
  <si>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</si>
  <si>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</si>
  <si>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</si>
  <si>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</si>
  <si>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</si>
  <si>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</si>
  <si>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</si>
  <si>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</si>
  <si>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</si>
  <si>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</si>
  <si>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</si>
  <si>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</si>
  <si>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</si>
  <si>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</si>
  <si>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</si>
  <si>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</si>
  <si>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</si>
  <si>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</si>
  <si>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</si>
  <si>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</si>
  <si>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</si>
  <si>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</si>
  <si>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</si>
  <si>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</si>
  <si>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</si>
  <si>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</si>
  <si>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</si>
  <si>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</si>
  <si>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</si>
  <si>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</si>
  <si>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</si>
  <si>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</si>
  <si>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</si>
  <si>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</si>
  <si>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</si>
  <si>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</si>
  <si>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</si>
  <si>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</si>
  <si>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</si>
  <si>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</si>
  <si>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</si>
  <si>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</si>
  <si>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</si>
  <si>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</si>
  <si>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</si>
  <si>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</si>
  <si>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</si>
  <si>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</si>
  <si>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</si>
  <si>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</si>
  <si>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</si>
  <si>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</si>
  <si>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</si>
  <si>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</si>
  <si>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</si>
  <si>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</si>
  <si>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</si>
  <si>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</si>
  <si>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</si>
  <si>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</si>
  <si>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</si>
  <si>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</si>
  <si>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</si>
  <si>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</si>
  <si>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</si>
  <si>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</si>
  <si>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</si>
  <si>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</si>
  <si>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</si>
  <si>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</si>
  <si>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</si>
  <si>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</si>
  <si>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</si>
  <si>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</si>
  <si>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</si>
  <si>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</si>
  <si>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</si>
  <si>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</si>
  <si>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</si>
  <si>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</si>
  <si>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</si>
  <si>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</si>
  <si>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</si>
  <si>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</si>
  <si>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</si>
  <si>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</si>
  <si>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</si>
  <si>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</si>
  <si>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</si>
  <si>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</si>
  <si>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</si>
  <si>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</si>
  <si>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</si>
  <si>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</si>
  <si>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</si>
  <si>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</si>
  <si>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</si>
  <si>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</si>
  <si>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</si>
  <si>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</si>
  <si>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</si>
  <si>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</si>
  <si>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</si>
  <si>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</si>
  <si>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</si>
  <si>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</si>
  <si>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</si>
  <si>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</si>
  <si>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</si>
  <si>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</si>
  <si>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</si>
  <si>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</si>
  <si>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</si>
  <si>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</si>
  <si>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</si>
  <si>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</si>
  <si>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</si>
  <si>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</si>
  <si>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</si>
  <si>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</si>
  <si>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</si>
  <si>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</si>
  <si>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</si>
  <si>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</si>
  <si>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</si>
  <si>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</si>
  <si>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</si>
  <si>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</si>
  <si>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</si>
  <si>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</si>
  <si>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</si>
  <si>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</si>
  <si>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</si>
  <si>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</si>
  <si>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</si>
  <si>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</si>
  <si>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</si>
  <si>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</si>
  <si>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</si>
  <si>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</si>
  <si>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</si>
  <si>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</si>
  <si>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</si>
  <si>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</si>
  <si>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</si>
  <si>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</si>
  <si>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</si>
  <si>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</si>
  <si>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</si>
  <si>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</si>
  <si>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</si>
  <si>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</si>
  <si>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</si>
  <si>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</si>
  <si>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</si>
  <si>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</si>
  <si>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</si>
  <si>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</si>
  <si>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</si>
  <si>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</si>
  <si>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</si>
  <si>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</si>
  <si>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</si>
  <si>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</si>
  <si>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</si>
  <si>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</si>
  <si>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</si>
  <si>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</si>
  <si>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</si>
  <si>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</si>
  <si>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</si>
  <si>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</si>
  <si>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</si>
  <si>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</si>
  <si>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</si>
  <si>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</si>
  <si>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</si>
  <si>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</si>
  <si>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</si>
  <si>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</si>
  <si>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</si>
  <si>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</si>
  <si>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</si>
  <si>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</si>
  <si>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</si>
  <si>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</si>
  <si>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</si>
  <si>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</si>
  <si>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</si>
  <si>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</si>
  <si>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</si>
  <si>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</si>
  <si>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</si>
  <si>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</si>
  <si>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</si>
  <si>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</si>
  <si>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</si>
  <si>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</si>
  <si>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</si>
  <si>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</si>
  <si>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</si>
  <si>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</si>
  <si>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</si>
  <si>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</si>
  <si>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</si>
  <si>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</si>
  <si>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</si>
  <si>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</si>
  <si>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</si>
  <si>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</si>
  <si>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</si>
  <si>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</si>
  <si>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</si>
  <si>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</si>
  <si>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</si>
  <si>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</si>
  <si>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</si>
  <si>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</si>
  <si>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</si>
  <si>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</si>
  <si>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</si>
  <si>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</si>
  <si>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</si>
  <si>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</si>
  <si>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</si>
  <si>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</si>
  <si>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</si>
  <si>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</si>
  <si>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</si>
  <si>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</si>
  <si>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</si>
  <si>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</si>
  <si>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</si>
  <si>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</si>
  <si>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</si>
  <si>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</si>
  <si>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</si>
  <si>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</si>
  <si>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</si>
  <si>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</si>
  <si>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</si>
  <si>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</si>
  <si>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</si>
  <si>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</si>
  <si>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</si>
  <si>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</si>
  <si>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</si>
  <si>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</si>
  <si>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</si>
  <si>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</si>
  <si>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</si>
  <si>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</si>
  <si>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</si>
  <si>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</si>
  <si>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</si>
  <si>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</si>
  <si>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</si>
  <si>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</si>
  <si>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</si>
  <si>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</si>
  <si>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</si>
  <si>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</si>
  <si>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</si>
  <si>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</si>
  <si>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</si>
  <si>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</si>
  <si>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</si>
  <si>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</si>
  <si>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</si>
  <si>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</si>
  <si>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</si>
  <si>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</si>
  <si>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</si>
  <si>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</si>
  <si>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</si>
  <si>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</si>
  <si>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</si>
  <si>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</si>
  <si>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</si>
  <si>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</si>
  <si>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</si>
  <si>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</si>
  <si>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</si>
  <si>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</si>
  <si>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</si>
  <si>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</si>
  <si>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</si>
  <si>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</si>
  <si>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</si>
  <si>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</si>
  <si>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</si>
  <si>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</si>
  <si>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</si>
  <si>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</si>
  <si>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</si>
  <si>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</si>
  <si>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</si>
  <si>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</si>
  <si>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</si>
  <si>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</si>
  <si>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</si>
  <si>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</si>
  <si>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</si>
  <si>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</si>
  <si>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</si>
  <si>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</si>
  <si>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</si>
  <si>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</si>
  <si>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</si>
  <si>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</si>
  <si>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</si>
  <si>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</si>
  <si>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</si>
  <si>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</si>
  <si>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</si>
  <si>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</si>
  <si>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</si>
  <si>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</si>
  <si>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</si>
  <si>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</si>
  <si>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</si>
  <si>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</si>
  <si>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</si>
  <si>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</si>
  <si>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</si>
  <si>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</si>
  <si>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</si>
  <si>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</si>
  <si>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</si>
  <si>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</si>
  <si>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</si>
  <si>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</si>
  <si>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</si>
  <si>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</si>
  <si>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</si>
  <si>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</si>
  <si>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</si>
  <si>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</si>
  <si>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</si>
  <si>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</si>
  <si>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</si>
  <si>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</si>
  <si>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</si>
  <si>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</si>
  <si>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</si>
  <si>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</si>
  <si>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</si>
  <si>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</si>
  <si>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</si>
  <si>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</si>
  <si>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</si>
  <si>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</si>
  <si>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</si>
  <si>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</si>
  <si>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</si>
  <si>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</si>
  <si>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</si>
  <si>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</si>
  <si>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</si>
  <si>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</si>
  <si>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</si>
  <si>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</si>
  <si>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</si>
  <si>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</si>
  <si>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</si>
  <si>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</si>
  <si>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</si>
  <si>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</si>
  <si>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</si>
  <si>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</si>
  <si>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</si>
  <si>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</si>
  <si>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</si>
  <si>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</si>
  <si>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</si>
  <si>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</si>
  <si>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</si>
  <si>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</si>
  <si>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</si>
  <si>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</si>
  <si>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</si>
  <si>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</si>
  <si>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</si>
  <si>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</si>
  <si>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</si>
  <si>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</si>
  <si>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</si>
  <si>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</si>
  <si>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</si>
  <si>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</si>
  <si>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</si>
  <si>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</si>
  <si>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</si>
  <si>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</si>
  <si>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</si>
  <si>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</si>
  <si>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</si>
  <si>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</si>
  <si>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</si>
  <si>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</si>
  <si>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</si>
  <si>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</si>
  <si>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</si>
  <si>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</si>
  <si>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</si>
  <si>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</si>
  <si>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</si>
  <si>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</si>
  <si>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</si>
  <si>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</si>
  <si>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</si>
  <si>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</si>
  <si>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</si>
  <si>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</si>
  <si>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</si>
  <si>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</si>
  <si>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</si>
  <si>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</si>
  <si>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</si>
  <si>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</si>
  <si>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</si>
  <si>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</si>
  <si>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</si>
  <si>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</si>
  <si>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</si>
  <si>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</si>
  <si>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</si>
  <si>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</si>
  <si>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</si>
  <si>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</si>
  <si>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</si>
  <si>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</si>
  <si>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</si>
  <si>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</si>
  <si>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</si>
  <si>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</si>
  <si>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</si>
  <si>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</si>
  <si>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</si>
  <si>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</si>
  <si>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</si>
  <si>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</si>
  <si>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</si>
  <si>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</si>
  <si>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</si>
  <si>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</si>
  <si>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</si>
  <si>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</si>
  <si>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</si>
  <si>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</si>
  <si>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</si>
  <si>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</si>
  <si>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</si>
  <si>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</si>
  <si>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</si>
  <si>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</si>
  <si>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</si>
  <si>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</si>
  <si>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</si>
  <si>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</si>
  <si>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</si>
  <si>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</si>
  <si>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</si>
  <si>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</si>
  <si>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</si>
  <si>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</si>
  <si>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</si>
  <si>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</si>
  <si>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</si>
  <si>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</si>
  <si>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</si>
  <si>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</si>
  <si>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</si>
  <si>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</si>
  <si>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</si>
  <si>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</si>
  <si>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</si>
  <si>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</si>
  <si>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</si>
  <si>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</si>
  <si>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</si>
  <si>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</si>
  <si>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</si>
  <si>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</si>
  <si>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</si>
  <si>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</si>
  <si>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</si>
  <si>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</si>
  <si>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</si>
  <si>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</si>
  <si>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</si>
  <si>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</si>
  <si>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</si>
  <si>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</si>
  <si>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</si>
  <si>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</si>
  <si>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</si>
  <si>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</si>
  <si>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</si>
  <si>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</si>
  <si>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</si>
  <si>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</si>
  <si>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</si>
  <si>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</si>
  <si>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</si>
  <si>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</si>
  <si>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</si>
  <si>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</si>
  <si>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</si>
  <si>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</si>
  <si>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</si>
  <si>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</si>
  <si>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</si>
  <si>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</si>
  <si>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</si>
  <si>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</si>
  <si>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</si>
  <si>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</si>
  <si>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</si>
  <si>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</si>
  <si>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</si>
  <si>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</si>
  <si>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</si>
  <si>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</si>
  <si>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</si>
  <si>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</si>
  <si>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</si>
  <si>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</si>
  <si>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</si>
  <si>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</si>
  <si>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</si>
  <si>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</si>
  <si>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</si>
  <si>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</si>
  <si>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</si>
  <si>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</si>
  <si>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</si>
  <si>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</si>
  <si>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</si>
  <si>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</si>
  <si>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</si>
  <si>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</si>
  <si>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</si>
  <si>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</si>
  <si>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</si>
  <si>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</si>
  <si>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</si>
  <si>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</si>
  <si>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</si>
  <si>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</si>
  <si>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</si>
  <si>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</si>
  <si>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</si>
  <si>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</si>
  <si>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</si>
  <si>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</si>
  <si>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</si>
  <si>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</si>
  <si>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</si>
  <si>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</si>
  <si>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</si>
  <si>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</si>
  <si>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</si>
  <si>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</si>
  <si>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</si>
  <si>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</si>
  <si>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</si>
  <si>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</si>
  <si>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</si>
  <si>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</si>
  <si>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</si>
  <si>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</si>
  <si>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</si>
  <si>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</si>
  <si>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</si>
  <si>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</si>
  <si>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</si>
  <si>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</si>
  <si>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</si>
  <si>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</si>
  <si>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</si>
  <si>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</si>
  <si>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</si>
  <si>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</si>
  <si>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</si>
  <si>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</si>
  <si>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</si>
  <si>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</si>
  <si>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</si>
  <si>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</si>
  <si>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</si>
  <si>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</si>
  <si>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</si>
  <si>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</si>
  <si>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</si>
  <si>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</si>
  <si>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</si>
  <si>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</si>
  <si>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</si>
  <si>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</si>
  <si>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</si>
  <si>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</si>
  <si>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</si>
  <si>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</si>
  <si>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</si>
  <si>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</si>
  <si>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</si>
  <si>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</si>
  <si>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</si>
  <si>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</si>
  <si>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</si>
  <si>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</si>
  <si>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</si>
  <si>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</si>
  <si>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</si>
  <si>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</si>
  <si>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</si>
  <si>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</si>
  <si>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</si>
  <si>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</si>
  <si>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</si>
  <si>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</si>
  <si>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</si>
  <si>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</si>
  <si>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</si>
  <si>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</si>
  <si>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</si>
  <si>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</si>
  <si>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</si>
  <si>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</si>
  <si>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</si>
  <si>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</si>
  <si>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</si>
  <si>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</si>
  <si>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</si>
  <si>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</si>
  <si>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</si>
  <si>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</si>
  <si>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</si>
  <si>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</si>
  <si>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</si>
  <si>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</si>
  <si>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</si>
  <si>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</si>
  <si>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</si>
  <si>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</si>
  <si>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</si>
  <si>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</si>
  <si>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</si>
  <si>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</si>
  <si>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</si>
  <si>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</si>
  <si>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</si>
  <si>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</si>
  <si>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</si>
  <si>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</si>
  <si>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</si>
  <si>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</si>
  <si>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</si>
  <si>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</si>
  <si>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</si>
  <si>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</si>
  <si>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</si>
  <si>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</si>
  <si>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</si>
  <si>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</si>
  <si>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</si>
  <si>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</si>
  <si>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</si>
  <si>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</si>
  <si>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</si>
  <si>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</si>
  <si>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</si>
  <si>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</si>
  <si>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</si>
  <si>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</si>
  <si>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</si>
  <si>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</si>
  <si>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</si>
  <si>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</si>
  <si>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</si>
  <si>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</si>
  <si>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</si>
  <si>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</si>
  <si>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</si>
  <si>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</si>
  <si>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</si>
  <si>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</si>
  <si>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</si>
  <si>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</si>
  <si>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</si>
  <si>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</si>
  <si>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</si>
  <si>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</si>
  <si>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</si>
  <si>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</si>
  <si>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</si>
  <si>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</si>
  <si>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</si>
  <si>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</si>
  <si>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</si>
  <si>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</si>
  <si>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</si>
  <si>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</si>
  <si>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</si>
  <si>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</si>
  <si>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</si>
  <si>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</si>
  <si>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</si>
  <si>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</si>
  <si>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</si>
  <si>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</si>
  <si>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</si>
  <si>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</si>
  <si>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</si>
  <si>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</si>
  <si>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</si>
  <si>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</si>
  <si>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</si>
  <si>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</si>
  <si>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</si>
  <si>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</si>
  <si>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</si>
  <si>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</si>
  <si>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</si>
  <si>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</si>
  <si>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</si>
  <si>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</si>
  <si>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</si>
  <si>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</si>
  <si>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</si>
  <si>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</si>
  <si>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</si>
  <si>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</si>
  <si>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</si>
  <si>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</si>
  <si>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</si>
  <si>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</si>
  <si>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</si>
  <si>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</si>
  <si>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</si>
  <si>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</si>
  <si>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</si>
  <si>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</si>
  <si>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</si>
  <si>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</si>
  <si>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</si>
  <si>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</si>
  <si>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</si>
  <si>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</si>
  <si>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</si>
  <si>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</si>
  <si>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</si>
  <si>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</si>
  <si>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</si>
  <si>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</si>
  <si>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</si>
  <si>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</si>
  <si>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</si>
  <si>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</si>
  <si>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</si>
  <si>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</si>
  <si>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</si>
  <si>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</si>
  <si>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</si>
  <si>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</si>
  <si>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</si>
  <si>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</si>
  <si>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</si>
  <si>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</si>
  <si>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</si>
  <si>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</si>
  <si>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</si>
  <si>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</si>
  <si>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</si>
  <si>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</si>
  <si>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</si>
  <si>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</si>
  <si>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</si>
  <si>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</si>
  <si>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</si>
  <si>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</si>
  <si>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</si>
  <si>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</si>
  <si>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</si>
  <si>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</si>
  <si>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</si>
  <si>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</si>
  <si>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</si>
  <si>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</si>
  <si>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</si>
  <si>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</si>
  <si>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</si>
  <si>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</si>
  <si>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</si>
  <si>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</si>
  <si>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</si>
  <si>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</si>
  <si>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</si>
  <si>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</si>
  <si>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</si>
  <si>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</si>
  <si>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</si>
  <si>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</si>
  <si>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</si>
  <si>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</si>
  <si>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</si>
  <si>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</si>
  <si>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</si>
  <si>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</si>
  <si>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</si>
  <si>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</si>
  <si>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</si>
  <si>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</si>
  <si>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</si>
  <si>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</si>
  <si>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</si>
  <si>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</si>
  <si>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</si>
  <si>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</si>
  <si>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</si>
  <si>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</si>
  <si>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</si>
  <si>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</si>
  <si>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</si>
  <si>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</si>
  <si>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</si>
  <si>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</si>
  <si>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</si>
  <si>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</si>
  <si>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</si>
  <si>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</si>
  <si>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</si>
  <si>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</si>
  <si>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</si>
  <si>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</si>
  <si>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</si>
  <si>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</si>
  <si>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</si>
  <si>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</si>
  <si>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</si>
  <si>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</si>
  <si>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</si>
  <si>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</si>
  <si>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</si>
  <si>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</si>
  <si>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</si>
  <si>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</si>
  <si>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</si>
  <si>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</si>
  <si>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</si>
  <si>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</si>
  <si>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</si>
  <si>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</si>
  <si>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</si>
  <si>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</si>
  <si>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</si>
  <si>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</si>
  <si>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</si>
  <si>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</si>
  <si>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</si>
  <si>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</si>
  <si>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</si>
  <si>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</si>
  <si>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</si>
  <si>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</si>
  <si>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</si>
  <si>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</si>
  <si>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</si>
  <si>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</si>
  <si>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</si>
  <si>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</si>
  <si>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</si>
  <si>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</si>
  <si>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</si>
  <si>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</si>
  <si>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</si>
  <si>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</si>
  <si>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</si>
  <si>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</si>
  <si>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</si>
  <si>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</si>
  <si>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</si>
  <si>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</si>
  <si>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</si>
  <si>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</si>
  <si>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</si>
  <si>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</si>
  <si>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</si>
  <si>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</si>
  <si>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</si>
  <si>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</si>
  <si>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</si>
  <si>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</si>
  <si>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</si>
  <si>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</si>
  <si>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</si>
  <si>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</si>
  <si>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</si>
  <si>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</si>
  <si>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</si>
  <si>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</si>
  <si>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</si>
  <si>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</si>
  <si>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</si>
  <si>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</si>
  <si>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</si>
  <si>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</si>
  <si>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</si>
  <si>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</si>
  <si>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</si>
  <si>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</si>
  <si>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</si>
  <si>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</si>
  <si>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</si>
  <si>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</si>
  <si>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</si>
  <si>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</si>
  <si>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</si>
  <si>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</si>
  <si>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</si>
  <si>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</si>
  <si>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</si>
  <si>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</si>
  <si>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</si>
  <si>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</si>
  <si>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</si>
  <si>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</si>
  <si>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</si>
  <si>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</si>
  <si>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</si>
  <si>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</si>
  <si>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</si>
  <si>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</si>
  <si>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</si>
  <si>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</si>
  <si>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</si>
  <si>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</si>
  <si>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</si>
  <si>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</si>
  <si>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</si>
  <si>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</si>
  <si>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</si>
  <si>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</si>
  <si>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</si>
  <si>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</si>
  <si>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</si>
  <si>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</si>
  <si>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</si>
  <si>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</si>
  <si>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</si>
  <si>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</si>
  <si>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</si>
  <si>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</si>
  <si>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</si>
  <si>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</si>
  <si>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</si>
  <si>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</si>
  <si>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</si>
  <si>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</si>
  <si>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</si>
  <si>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</si>
  <si>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</si>
  <si>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</si>
  <si>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</si>
  <si>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</si>
  <si>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</si>
  <si>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</si>
  <si>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</si>
  <si>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</si>
  <si>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</si>
  <si>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</si>
  <si>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</si>
  <si>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</si>
  <si>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</si>
  <si>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</si>
  <si>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</si>
  <si>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</si>
  <si>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</si>
  <si>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</si>
  <si>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</si>
  <si>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</si>
  <si>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</si>
  <si>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</si>
  <si>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</si>
  <si>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</si>
  <si>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</si>
  <si>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</si>
  <si>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</si>
  <si>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</si>
  <si>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</si>
  <si>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</si>
  <si>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</si>
  <si>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</si>
  <si>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</si>
  <si>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</si>
  <si>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</si>
  <si>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</si>
  <si>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</si>
  <si>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</si>
  <si>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</si>
  <si>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</si>
  <si>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</si>
  <si>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</si>
  <si>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</si>
  <si>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</si>
  <si>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</si>
  <si>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</si>
  <si>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</si>
  <si>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</si>
  <si>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</si>
  <si>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</si>
  <si>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</si>
  <si>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</si>
  <si>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</si>
  <si>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</si>
  <si>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</si>
  <si>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</si>
  <si>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</si>
  <si>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</si>
  <si>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</si>
  <si>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</si>
  <si>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</si>
  <si>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</si>
  <si>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</si>
  <si>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</si>
  <si>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</si>
  <si>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</si>
  <si>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</si>
  <si>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</si>
  <si>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</si>
  <si>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</si>
  <si>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</si>
  <si>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</si>
  <si>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</si>
  <si>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</si>
  <si>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</si>
  <si>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</si>
  <si>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</si>
  <si>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</si>
  <si>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</si>
  <si>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</si>
  <si>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</si>
  <si>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</si>
  <si>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</si>
  <si>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</si>
  <si>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</si>
  <si>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</si>
  <si>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</si>
  <si>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</si>
  <si>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</si>
  <si>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</si>
  <si>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</si>
  <si>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</si>
  <si>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</si>
  <si>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</si>
  <si>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</si>
  <si>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</si>
  <si>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</si>
  <si>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</si>
  <si>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</si>
  <si>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</si>
  <si>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</si>
  <si>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</si>
  <si>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</si>
  <si>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</si>
  <si>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</si>
  <si>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</si>
  <si>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</si>
  <si>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</si>
  <si>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</si>
  <si>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</si>
  <si>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</si>
  <si>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</si>
  <si>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</si>
  <si>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</si>
  <si>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</si>
  <si>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</si>
  <si>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</si>
  <si>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</si>
  <si>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</si>
  <si>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</si>
  <si>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</si>
  <si>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</si>
  <si>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</si>
  <si>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</si>
  <si>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</si>
  <si>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</si>
  <si>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</si>
  <si>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</si>
  <si>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</si>
  <si>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</si>
  <si>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</si>
  <si>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</si>
  <si>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</si>
  <si>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</si>
  <si>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</si>
  <si>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</si>
  <si>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</si>
  <si>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</si>
  <si>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</si>
  <si>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</si>
  <si>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</si>
  <si>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</si>
  <si>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</si>
  <si>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</si>
  <si>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</si>
  <si>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</si>
  <si>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</si>
  <si>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</si>
  <si>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</si>
  <si>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</si>
  <si>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</si>
  <si>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</si>
  <si>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</si>
  <si>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</si>
  <si>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</si>
  <si>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</si>
  <si>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</si>
  <si>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</si>
  <si>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</si>
  <si>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</si>
  <si>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</si>
  <si>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</si>
  <si>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</si>
  <si>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</si>
  <si>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</si>
  <si>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</si>
  <si>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</si>
  <si>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</si>
  <si>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</si>
  <si>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</si>
  <si>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</si>
  <si>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</si>
  <si>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</si>
  <si>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</si>
  <si>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</si>
  <si>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</si>
  <si>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</si>
  <si>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</si>
  <si>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</si>
  <si>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</si>
  <si>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</si>
  <si>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</si>
  <si>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</si>
  <si>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</si>
  <si>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</si>
  <si>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</si>
  <si>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</si>
  <si>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</si>
  <si>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</si>
  <si>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</si>
  <si>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</si>
  <si>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</si>
  <si>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</si>
  <si>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</si>
  <si>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</si>
  <si>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</si>
  <si>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</si>
  <si>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</si>
  <si>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</si>
  <si>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</si>
  <si>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</si>
  <si>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</si>
  <si>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</si>
  <si>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</si>
  <si>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</si>
  <si>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</si>
  <si>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</si>
  <si>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</si>
  <si>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</si>
  <si>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</si>
  <si>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</si>
  <si>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</si>
  <si>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</si>
  <si>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</si>
  <si>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</si>
  <si>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</si>
  <si>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</si>
  <si>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</si>
  <si>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</si>
  <si>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</si>
  <si>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</si>
  <si>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</si>
  <si>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</si>
  <si>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</si>
  <si>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</si>
  <si>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</si>
  <si>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</si>
  <si>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</si>
  <si>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</si>
  <si>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</si>
  <si>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</si>
  <si>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</si>
  <si>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</si>
  <si>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</si>
  <si>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</si>
  <si>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</si>
  <si>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</si>
  <si>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</si>
  <si>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</si>
  <si>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</si>
  <si>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</si>
  <si>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</si>
  <si>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</si>
  <si>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</si>
  <si>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</si>
  <si>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</si>
  <si>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</si>
  <si>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</si>
  <si>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</si>
  <si>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</si>
  <si>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</si>
  <si>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</si>
  <si>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</si>
  <si>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</si>
  <si>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</si>
  <si>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</si>
  <si>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</si>
  <si>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</si>
  <si>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</si>
  <si>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</si>
  <si>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</si>
  <si>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</si>
  <si>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</si>
  <si>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</si>
  <si>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</si>
  <si>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</si>
  <si>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</si>
  <si>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</si>
  <si>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</si>
  <si>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</si>
  <si>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</si>
  <si>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</si>
  <si>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</si>
  <si>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</si>
  <si>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</si>
  <si>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</si>
  <si>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</si>
  <si>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</si>
  <si>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</si>
  <si>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</si>
  <si>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</si>
  <si>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</si>
  <si>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</si>
  <si>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</si>
  <si>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</si>
  <si>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</si>
  <si>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</si>
  <si>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</si>
  <si>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</si>
  <si>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</si>
  <si>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</si>
  <si>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</si>
  <si>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</si>
  <si>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</si>
  <si>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</si>
  <si>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</si>
  <si>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</si>
  <si>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</si>
  <si>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</si>
  <si>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</si>
  <si>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</si>
  <si>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</si>
  <si>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</si>
  <si>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</si>
  <si>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</si>
  <si>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</si>
  <si>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</si>
  <si>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</si>
  <si>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</si>
  <si>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</si>
  <si>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</si>
  <si>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</si>
  <si>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</si>
  <si>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</si>
  <si>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</si>
  <si>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</si>
  <si>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</si>
  <si>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</si>
  <si>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</si>
  <si>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</si>
  <si>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</si>
  <si>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</si>
  <si>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</si>
  <si>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</si>
  <si>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</si>
  <si>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</si>
  <si>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</si>
  <si>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</si>
  <si>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</si>
  <si>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</si>
  <si>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</si>
  <si>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</si>
  <si>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</si>
  <si>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</si>
  <si>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</si>
  <si>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</si>
  <si>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</si>
  <si>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</si>
  <si>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</si>
  <si>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</si>
  <si>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</si>
  <si>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</si>
  <si>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</si>
  <si>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</si>
  <si>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</si>
  <si>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</si>
  <si>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</si>
  <si>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</si>
  <si>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</si>
  <si>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</si>
  <si>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</si>
  <si>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</si>
  <si>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</si>
  <si>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</si>
  <si>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</si>
  <si>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</si>
  <si>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</si>
  <si>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</si>
  <si>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</si>
  <si>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</si>
  <si>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</si>
  <si>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</si>
  <si>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</si>
  <si>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</si>
  <si>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</si>
  <si>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</si>
  <si>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</si>
  <si>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</si>
  <si>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</si>
  <si>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</si>
  <si>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</si>
  <si>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</si>
  <si>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</si>
  <si>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</si>
  <si>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</si>
  <si>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</si>
  <si>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</si>
  <si>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</si>
  <si>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</si>
  <si>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</si>
  <si>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</si>
  <si>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</si>
  <si>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</si>
  <si>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</si>
  <si>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</si>
  <si>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</si>
  <si>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</si>
  <si>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</si>
  <si>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</si>
  <si>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</si>
  <si>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</si>
  <si>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</si>
  <si>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</si>
  <si>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</si>
  <si>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</si>
  <si>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</si>
  <si>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</si>
  <si>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</si>
  <si>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</si>
  <si>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</si>
  <si>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</si>
  <si>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</si>
  <si>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</si>
  <si>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</si>
  <si>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</si>
  <si>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</si>
  <si>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</si>
  <si>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</si>
  <si>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</si>
  <si>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</si>
  <si>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</si>
  <si>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</si>
  <si>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</si>
  <si>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</si>
  <si>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</si>
  <si>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</si>
  <si>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</si>
  <si>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</si>
  <si>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</si>
  <si>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</si>
  <si>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</si>
  <si>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</si>
  <si>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</si>
  <si>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</si>
  <si>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</si>
  <si>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</si>
  <si>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</si>
  <si>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</si>
  <si>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</si>
  <si>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</si>
  <si>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</si>
  <si>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</si>
  <si>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</si>
  <si>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</si>
  <si>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</si>
  <si>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</si>
  <si>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</si>
  <si>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</si>
  <si>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</si>
  <si>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</si>
  <si>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</si>
  <si>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</si>
  <si>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</si>
  <si>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</si>
  <si>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</si>
  <si>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</si>
  <si>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</si>
  <si>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</si>
  <si>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</si>
  <si>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</si>
  <si>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</si>
  <si>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</si>
  <si>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</si>
  <si>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</si>
  <si>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</si>
  <si>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</si>
  <si>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</si>
  <si>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</si>
  <si>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</si>
  <si>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</si>
  <si>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</si>
  <si>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</si>
  <si>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</si>
  <si>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</si>
  <si>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</si>
  <si>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</si>
  <si>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</si>
  <si>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</si>
  <si>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</si>
  <si>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</si>
  <si>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</si>
  <si>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</si>
  <si>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</si>
  <si>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</si>
  <si>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</si>
  <si>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</si>
  <si>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</si>
  <si>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</si>
  <si>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</si>
  <si>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</si>
  <si>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</si>
  <si>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</si>
  <si>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</si>
  <si>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</si>
  <si>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</si>
  <si>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</si>
  <si>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</si>
  <si>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</si>
  <si>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</si>
  <si>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</si>
  <si>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</si>
  <si>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</si>
  <si>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</si>
  <si>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</si>
  <si>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</si>
  <si>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</si>
  <si>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</si>
  <si>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</si>
  <si>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</si>
  <si>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</si>
  <si>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</si>
  <si>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</si>
  <si>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</si>
  <si>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</si>
  <si>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</si>
  <si>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</si>
  <si>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</si>
  <si>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</si>
  <si>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</si>
  <si>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</si>
  <si>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</si>
  <si>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</si>
  <si>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</si>
  <si>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</si>
  <si>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</si>
  <si>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</si>
  <si>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</si>
  <si>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</si>
  <si>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</si>
  <si>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</si>
  <si>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</si>
  <si>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</si>
  <si>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</si>
  <si>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</si>
  <si>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</si>
  <si>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</si>
  <si>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</si>
  <si>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</si>
  <si>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</si>
  <si>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</si>
  <si>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</si>
  <si>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</si>
  <si>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</si>
  <si>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</si>
  <si>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</si>
  <si>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</si>
  <si>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</si>
  <si>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</si>
  <si>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</si>
  <si>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</si>
  <si>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</si>
  <si>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</si>
  <si>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</si>
  <si>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</si>
  <si>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</si>
  <si>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</si>
  <si>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</si>
  <si>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</si>
  <si>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</si>
  <si>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</si>
  <si>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</si>
  <si>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</si>
  <si>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</si>
  <si>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</si>
  <si>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</si>
  <si>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</si>
  <si>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</si>
  <si>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</si>
  <si>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</si>
  <si>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</si>
  <si>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</si>
  <si>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</si>
  <si>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</si>
  <si>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</si>
  <si>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</si>
  <si>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</si>
  <si>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</si>
  <si>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</si>
  <si>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</si>
  <si>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</si>
  <si>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</si>
  <si>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</si>
  <si>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</si>
  <si>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</si>
  <si>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</si>
  <si>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</si>
  <si>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</si>
  <si>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</si>
  <si>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</si>
  <si>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</si>
  <si>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</si>
  <si>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</si>
  <si>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</si>
  <si>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</si>
  <si>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</si>
  <si>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</si>
  <si>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</si>
  <si>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</si>
  <si>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</si>
  <si>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</si>
  <si>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</si>
  <si>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</si>
  <si>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</si>
  <si>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</si>
  <si>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</si>
  <si>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</si>
  <si>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</si>
  <si>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</si>
  <si>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</si>
  <si>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</si>
  <si>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</si>
  <si>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</si>
  <si>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</si>
  <si>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</si>
  <si>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</si>
  <si>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</si>
  <si>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</si>
  <si>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</si>
  <si>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</si>
  <si>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</si>
  <si>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</si>
  <si>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</si>
  <si>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</si>
  <si>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</si>
  <si>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</si>
  <si>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</si>
  <si>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</si>
  <si>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</si>
  <si>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</si>
  <si>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</si>
  <si>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</si>
  <si>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</si>
  <si>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</si>
  <si>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</si>
  <si>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</si>
  <si>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</si>
  <si>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</si>
  <si>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</si>
  <si>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</si>
  <si>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</si>
  <si>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</si>
  <si>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</si>
  <si>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</si>
  <si>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</si>
  <si>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</si>
  <si>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</si>
  <si>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</si>
  <si>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</si>
  <si>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</si>
  <si>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</si>
  <si>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</si>
  <si>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</si>
  <si>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</si>
  <si>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</si>
  <si>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</si>
  <si>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</si>
  <si>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</si>
  <si>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</si>
  <si>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</si>
  <si>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</si>
  <si>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</si>
  <si>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</si>
  <si>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</si>
  <si>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</si>
  <si>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</si>
  <si>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</si>
  <si>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</si>
  <si>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</si>
  <si>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</si>
  <si>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</si>
  <si>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</si>
  <si>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</si>
  <si>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</si>
  <si>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</si>
  <si>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</si>
  <si>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</si>
  <si>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</si>
  <si>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</si>
  <si>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</si>
  <si>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</si>
  <si>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</si>
  <si>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</si>
  <si>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</si>
  <si>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</si>
  <si>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</si>
  <si>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</si>
  <si>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</si>
  <si>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</si>
  <si>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</si>
  <si>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</si>
  <si>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</si>
  <si>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</si>
  <si>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</si>
  <si>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</si>
  <si>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</si>
  <si>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</si>
  <si>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</si>
  <si>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</si>
  <si>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</si>
  <si>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</si>
  <si>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</si>
  <si>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</si>
  <si>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</si>
  <si>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</si>
  <si>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</si>
  <si>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</si>
  <si>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</si>
  <si>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</si>
  <si>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</si>
  <si>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</si>
  <si>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</si>
  <si>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</si>
  <si>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</si>
  <si>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</si>
  <si>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</si>
  <si>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</si>
  <si>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</si>
  <si>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</si>
  <si>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</si>
  <si>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</si>
  <si>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</si>
  <si>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</si>
  <si>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</si>
  <si>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</si>
  <si>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</si>
  <si>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</si>
  <si>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</si>
  <si>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</si>
  <si>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</si>
  <si>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</si>
  <si>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</si>
  <si>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</si>
  <si>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</si>
  <si>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</si>
  <si>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</si>
  <si>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</si>
  <si>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</si>
  <si>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</si>
  <si>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</si>
  <si>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</si>
  <si>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</si>
  <si>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</si>
  <si>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</si>
  <si>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</si>
  <si>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</si>
  <si>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</si>
  <si>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</si>
  <si>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</si>
  <si>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</si>
  <si>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</si>
  <si>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</si>
  <si>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</si>
  <si>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</si>
  <si>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</si>
  <si>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</si>
  <si>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</si>
  <si>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</si>
  <si>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</si>
  <si>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</si>
  <si>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</si>
  <si>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</si>
  <si>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</si>
  <si>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</si>
  <si>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</si>
  <si>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</si>
  <si>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</si>
  <si>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</si>
  <si>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</si>
  <si>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</si>
  <si>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</si>
  <si>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</si>
  <si>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</si>
  <si>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</si>
  <si>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</si>
  <si>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</si>
  <si>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</si>
  <si>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</si>
  <si>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</si>
  <si>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</si>
  <si>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</si>
  <si>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</si>
  <si>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</si>
  <si>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</si>
  <si>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</si>
  <si>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</si>
  <si>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</si>
  <si>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</si>
  <si>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</si>
  <si>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</si>
  <si>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</si>
  <si>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</si>
  <si>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</si>
  <si>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</si>
  <si>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</si>
  <si>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</si>
  <si>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</si>
  <si>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</si>
  <si>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</si>
  <si>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</si>
  <si>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</si>
  <si>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</si>
  <si>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</si>
  <si>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</si>
  <si>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</si>
  <si>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</si>
  <si>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</si>
  <si>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</si>
  <si>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</si>
  <si>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</si>
  <si>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</si>
  <si>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</si>
  <si>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</si>
  <si>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</si>
  <si>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</si>
  <si>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</si>
  <si>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</si>
  <si>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</si>
  <si>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</si>
  <si>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</si>
  <si>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</si>
  <si>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</si>
  <si>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</si>
  <si>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</si>
  <si>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</si>
  <si>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</si>
  <si>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</si>
  <si>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</si>
  <si>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</si>
  <si>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</si>
  <si>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</si>
  <si>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</si>
  <si>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</si>
  <si>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</si>
  <si>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</si>
  <si>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</si>
  <si>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</si>
  <si>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</si>
  <si>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</si>
  <si>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</si>
  <si>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</si>
  <si>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</si>
  <si>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</si>
  <si>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</si>
  <si>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</si>
  <si>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</si>
  <si>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</si>
  <si>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</si>
  <si>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</si>
  <si>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</si>
  <si>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</si>
  <si>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</si>
  <si>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</si>
  <si>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</si>
  <si>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</si>
  <si>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</si>
  <si>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</si>
  <si>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</si>
  <si>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</si>
  <si>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</si>
  <si>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</si>
  <si>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</si>
  <si>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</si>
  <si>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</si>
  <si>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</si>
  <si>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</si>
  <si>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</si>
  <si>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</si>
  <si>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</si>
  <si>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</si>
  <si>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</si>
  <si>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</si>
  <si>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</si>
  <si>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</si>
  <si>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</si>
  <si>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</si>
  <si>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</si>
  <si>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</si>
  <si>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</si>
  <si>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</si>
  <si>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</si>
  <si>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</si>
  <si>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</si>
  <si>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</si>
  <si>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</si>
  <si>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</si>
  <si>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</si>
  <si>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</si>
  <si>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</si>
  <si>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</si>
  <si>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</si>
  <si>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</si>
  <si>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</si>
  <si>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</si>
  <si>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</si>
  <si>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</si>
  <si>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</si>
  <si>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</si>
  <si>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</si>
  <si>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</si>
  <si>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</si>
  <si>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</si>
  <si>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</si>
  <si>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</si>
  <si>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</si>
  <si>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</si>
  <si>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</si>
  <si>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</si>
  <si>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</si>
  <si>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</si>
  <si>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</si>
  <si>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</si>
  <si>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</si>
  <si>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</si>
  <si>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</si>
  <si>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</si>
  <si>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</si>
  <si>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</si>
  <si>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</si>
  <si>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</si>
  <si>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</si>
  <si>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</si>
  <si>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</si>
  <si>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</si>
  <si>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</si>
  <si>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</si>
  <si>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</si>
  <si>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</si>
  <si>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</si>
  <si>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</si>
  <si>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</si>
  <si>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</si>
  <si>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</si>
  <si>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</si>
  <si>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</si>
  <si>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</si>
  <si>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</si>
  <si>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</si>
  <si>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</si>
  <si>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</si>
  <si>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</si>
  <si>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</si>
  <si>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</si>
  <si>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</si>
  <si>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</si>
  <si>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</si>
  <si>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</si>
  <si>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</si>
  <si>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</si>
  <si>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</si>
  <si>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</si>
  <si>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</si>
  <si>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</si>
  <si>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</si>
  <si>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</si>
  <si>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</si>
  <si>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</si>
  <si>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</si>
  <si>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</si>
  <si>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</si>
  <si>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</si>
  <si>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</si>
  <si>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</si>
  <si>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</si>
  <si>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</si>
  <si>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</si>
  <si>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</si>
  <si>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</si>
  <si>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</si>
  <si>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</si>
  <si>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</si>
  <si>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</si>
  <si>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</si>
  <si>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</si>
  <si>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</si>
  <si>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</si>
  <si>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</si>
  <si>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</si>
  <si>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</si>
  <si>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</si>
  <si>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</si>
  <si>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</si>
  <si>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</si>
  <si>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</si>
  <si>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</si>
  <si>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</si>
  <si>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</si>
  <si>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</si>
  <si>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</si>
  <si>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</si>
  <si>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</si>
  <si>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</si>
  <si>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</si>
  <si>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</si>
  <si>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</si>
  <si>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</si>
  <si>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</si>
  <si>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</si>
  <si>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</si>
  <si>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</si>
  <si>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</si>
  <si>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</si>
  <si>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</si>
  <si>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</si>
  <si>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</si>
  <si>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</si>
  <si>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</si>
  <si>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</si>
  <si>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</si>
  <si>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</si>
  <si>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</si>
  <si>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</si>
  <si>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</si>
  <si>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</si>
  <si>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</si>
  <si>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</si>
  <si>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</si>
  <si>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</si>
  <si>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</si>
  <si>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</si>
  <si>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</si>
  <si>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</si>
  <si>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</si>
  <si>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</si>
  <si>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</si>
  <si>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</si>
  <si>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</si>
  <si>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</si>
  <si>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</si>
  <si>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</si>
  <si>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</si>
  <si>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</si>
  <si>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</si>
  <si>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</si>
  <si>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</si>
  <si>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</si>
  <si>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</si>
  <si>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</si>
  <si>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</si>
  <si>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</si>
  <si>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</si>
  <si>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</si>
  <si>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</si>
  <si>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</si>
  <si>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</si>
  <si>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</si>
  <si>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</si>
  <si>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</si>
  <si>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</si>
  <si>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</si>
  <si>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</si>
  <si>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</si>
  <si>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</si>
  <si>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</si>
  <si>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</si>
  <si>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</si>
  <si>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</si>
  <si>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</si>
  <si>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</si>
  <si>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</si>
  <si>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</si>
  <si>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</si>
  <si>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</si>
  <si>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</si>
  <si>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</si>
  <si>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</si>
  <si>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</si>
  <si>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</si>
  <si>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</si>
  <si>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</si>
  <si>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</si>
  <si>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</si>
  <si>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</si>
  <si>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</si>
  <si>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</si>
  <si>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</si>
  <si>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</si>
  <si>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</si>
  <si>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</si>
  <si>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</si>
  <si>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</si>
  <si>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</si>
  <si>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</si>
  <si>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</si>
  <si>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</si>
  <si>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</si>
  <si>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</si>
  <si>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</si>
  <si>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</si>
  <si>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</si>
  <si>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</si>
  <si>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</si>
  <si>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</si>
  <si>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</si>
  <si>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</si>
  <si>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</si>
  <si>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</si>
  <si>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</si>
  <si>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</si>
  <si>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</si>
  <si>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</si>
  <si>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</si>
  <si>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</si>
  <si>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</si>
  <si>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</si>
  <si>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</si>
  <si>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</si>
  <si>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</si>
  <si>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</si>
  <si>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</si>
  <si>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</si>
  <si>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</si>
  <si>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</si>
  <si>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</si>
  <si>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</si>
  <si>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</si>
  <si>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</si>
  <si>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</si>
  <si>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</si>
  <si>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</si>
  <si>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</si>
  <si>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</si>
  <si>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</si>
  <si>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</si>
  <si>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</si>
  <si>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</si>
  <si>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</si>
  <si>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</si>
  <si>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</si>
  <si>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</si>
  <si>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</si>
  <si>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</si>
  <si>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</si>
  <si>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</si>
  <si>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</si>
  <si>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</si>
  <si>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</si>
  <si>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</si>
  <si>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</si>
  <si>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</si>
  <si>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</si>
  <si>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</si>
  <si>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</si>
  <si>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</si>
  <si>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</si>
  <si>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</si>
  <si>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</si>
  <si>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</si>
  <si>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</si>
  <si>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</si>
  <si>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</si>
  <si>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</si>
  <si>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</si>
  <si>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</si>
  <si>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</si>
  <si>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</si>
  <si>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</si>
  <si>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</si>
  <si>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</si>
  <si>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</si>
  <si>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</si>
  <si>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</si>
  <si>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</si>
  <si>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</si>
  <si>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</si>
  <si>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</si>
  <si>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</si>
  <si>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</si>
  <si>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</si>
  <si>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</si>
  <si>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</si>
  <si>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</si>
  <si>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</si>
  <si>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</si>
  <si>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</si>
  <si>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</si>
  <si>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</si>
  <si>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</si>
  <si>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</si>
  <si>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</si>
  <si>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</si>
  <si>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</si>
  <si>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</si>
  <si>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</si>
  <si>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</si>
  <si>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</si>
  <si>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</si>
  <si>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</si>
  <si>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</si>
  <si>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</si>
  <si>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</si>
  <si>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</si>
  <si>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</si>
  <si>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</si>
  <si>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</si>
  <si>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</si>
  <si>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</si>
  <si>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</si>
  <si>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</si>
  <si>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</si>
  <si>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</si>
  <si>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</si>
  <si>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</si>
  <si>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</si>
  <si>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</si>
  <si>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</si>
  <si>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</si>
  <si>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</si>
  <si>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</si>
  <si>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</si>
  <si>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</si>
  <si>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</si>
  <si>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</si>
  <si>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</si>
  <si>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</si>
  <si>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</si>
  <si>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</si>
  <si>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</si>
  <si>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</si>
  <si>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</si>
  <si>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</si>
  <si>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</si>
  <si>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</si>
  <si>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</si>
  <si>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</si>
  <si>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</si>
  <si>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</si>
  <si>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</si>
  <si>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</si>
  <si>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</si>
  <si>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</si>
  <si>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</si>
  <si>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</si>
  <si>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</si>
  <si>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</si>
  <si>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</si>
  <si>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</si>
  <si>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</si>
  <si>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</si>
  <si>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</si>
  <si>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</si>
  <si>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</si>
  <si>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</si>
  <si>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</si>
  <si>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</si>
  <si>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</si>
  <si>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</si>
  <si>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</si>
  <si>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</si>
  <si>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</si>
  <si>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</si>
  <si>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</si>
  <si>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</si>
  <si>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</si>
  <si>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</si>
  <si>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</si>
  <si>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</si>
  <si>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</si>
  <si>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</si>
  <si>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</si>
  <si>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</si>
  <si>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</si>
  <si>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</si>
  <si>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</si>
  <si>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</si>
  <si>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</si>
  <si>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</si>
  <si>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</si>
  <si>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</si>
  <si>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</si>
  <si>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</si>
  <si>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</si>
  <si>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</si>
  <si>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</si>
  <si>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</si>
  <si>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</si>
  <si>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</si>
  <si>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</si>
  <si>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</si>
  <si>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</si>
  <si>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</si>
  <si>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</si>
  <si>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</si>
  <si>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</si>
  <si>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</si>
  <si>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</si>
  <si>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</si>
  <si>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</si>
  <si>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</si>
  <si>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</si>
  <si>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</si>
  <si>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</si>
  <si>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</si>
  <si>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</si>
  <si>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</si>
  <si>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</si>
  <si>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</si>
  <si>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</si>
  <si>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</si>
  <si>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</si>
  <si>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</si>
  <si>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</si>
  <si>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</si>
  <si>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</si>
  <si>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</si>
  <si>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</si>
  <si>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</si>
  <si>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</si>
  <si>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</si>
  <si>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</si>
  <si>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</si>
  <si>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</si>
  <si>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</si>
  <si>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</si>
  <si>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</si>
  <si>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</si>
  <si>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</si>
  <si>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</si>
  <si>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</si>
  <si>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</si>
  <si>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</si>
  <si>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</si>
  <si>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</si>
  <si>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</si>
  <si>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</si>
  <si>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</si>
  <si>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</si>
  <si>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</si>
  <si>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</si>
  <si>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</si>
  <si>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</si>
  <si>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</si>
  <si>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</si>
  <si>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</si>
  <si>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</si>
  <si>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</si>
  <si>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</si>
  <si>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</si>
  <si>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</si>
  <si>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</si>
  <si>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</si>
  <si>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</si>
  <si>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</si>
  <si>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</si>
  <si>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</si>
  <si>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</si>
  <si>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</si>
  <si>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</si>
  <si>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</si>
  <si>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</si>
  <si>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</si>
  <si>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</si>
  <si>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</si>
  <si>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</si>
  <si>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</si>
  <si>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</si>
  <si>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</si>
  <si>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</si>
  <si>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</si>
  <si>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</si>
  <si>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</si>
  <si>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</si>
  <si>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</si>
  <si>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</si>
  <si>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</si>
  <si>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</si>
  <si>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</si>
  <si>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</si>
  <si>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</si>
  <si>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</si>
  <si>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</si>
  <si>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</si>
  <si>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</si>
  <si>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</si>
  <si>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</si>
  <si>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</si>
  <si>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</si>
  <si>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</si>
  <si>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</si>
  <si>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</si>
  <si>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</si>
  <si>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</si>
  <si>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</si>
  <si>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</si>
  <si>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</si>
  <si>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</si>
  <si>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</si>
  <si>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</si>
  <si>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</si>
  <si>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</si>
  <si>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</si>
  <si>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</si>
  <si>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</si>
  <si>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</si>
  <si>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</si>
  <si>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</si>
  <si>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</si>
  <si>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</si>
  <si>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</si>
  <si>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</si>
  <si>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</si>
  <si>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</si>
  <si>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</si>
  <si>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</si>
  <si>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</si>
  <si>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</si>
  <si>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</si>
  <si>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</si>
  <si>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</si>
  <si>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</si>
  <si>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</si>
  <si>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</si>
  <si>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</si>
  <si>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</si>
  <si>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</si>
  <si>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</si>
  <si>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</si>
  <si>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</si>
  <si>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</si>
  <si>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</si>
  <si>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</si>
  <si>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</si>
  <si>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</si>
  <si>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</si>
  <si>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</si>
  <si>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</si>
  <si>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</si>
  <si>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</si>
  <si>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</si>
  <si>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</si>
  <si>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</si>
  <si>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</si>
  <si>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</si>
  <si>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</si>
  <si>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</si>
  <si>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</si>
  <si>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</si>
  <si>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</si>
  <si>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</si>
  <si>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</si>
  <si>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</si>
  <si>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</si>
  <si>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</si>
  <si>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</si>
  <si>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</si>
  <si>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</si>
  <si>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</si>
  <si>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</si>
  <si>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</si>
  <si>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</si>
  <si>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</si>
  <si>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</si>
  <si>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</si>
  <si>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</si>
  <si>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</si>
  <si>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</si>
  <si>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</si>
  <si>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</si>
  <si>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</si>
  <si>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</si>
  <si>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</si>
  <si>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</si>
  <si>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</si>
  <si>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</si>
  <si>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</si>
  <si>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</si>
  <si>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</si>
  <si>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</si>
  <si>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</si>
  <si>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</si>
  <si>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</si>
  <si>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</si>
  <si>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</si>
  <si>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</si>
  <si>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</si>
  <si>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</si>
  <si>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</si>
  <si>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</si>
  <si>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</si>
  <si>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</si>
  <si>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</si>
  <si>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</si>
  <si>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</si>
  <si>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</si>
  <si>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</si>
  <si>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</si>
  <si>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</si>
  <si>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</si>
  <si>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</si>
  <si>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</si>
  <si>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</si>
  <si>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</si>
  <si>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</si>
  <si>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</si>
  <si>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</si>
  <si>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</si>
  <si>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</si>
  <si>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</si>
  <si>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</si>
  <si>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</si>
  <si>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</si>
  <si>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</si>
  <si>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</si>
  <si>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</si>
  <si>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</si>
  <si>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</si>
  <si>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</si>
  <si>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</si>
  <si>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</si>
  <si>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</si>
  <si>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</si>
  <si>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</si>
  <si>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</si>
  <si>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</si>
  <si>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</si>
  <si>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</si>
  <si>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</si>
  <si>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</si>
  <si>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</si>
  <si>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</si>
  <si>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</si>
  <si>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</si>
  <si>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</si>
  <si>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</si>
  <si>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</si>
  <si>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</si>
  <si>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</si>
  <si>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</si>
  <si>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</si>
  <si>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</si>
  <si>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</si>
  <si>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</si>
  <si>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</si>
  <si>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</si>
  <si>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</si>
  <si>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</si>
  <si>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</si>
  <si>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</si>
  <si>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</si>
  <si>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</si>
  <si>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</si>
  <si>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</si>
  <si>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</si>
  <si>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</si>
  <si>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</si>
  <si>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</si>
  <si>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</si>
  <si>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</si>
  <si>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</si>
  <si>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</si>
  <si>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</si>
  <si>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</si>
  <si>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</si>
  <si>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</si>
  <si>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</si>
  <si>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</si>
  <si>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</si>
  <si>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</si>
  <si>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</si>
  <si>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</si>
  <si>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</si>
  <si>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</si>
  <si>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</si>
  <si>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</si>
  <si>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</si>
  <si>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</si>
  <si>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</si>
  <si>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</si>
  <si>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</si>
  <si>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</si>
  <si>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</si>
  <si>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</si>
  <si>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</si>
  <si>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</si>
  <si>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</si>
  <si>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</si>
  <si>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</si>
  <si>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</si>
  <si>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</si>
  <si>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</si>
  <si>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</si>
  <si>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</si>
  <si>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</si>
  <si>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</si>
  <si>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</si>
  <si>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</si>
  <si>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</si>
  <si>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</si>
  <si>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</si>
  <si>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</si>
  <si>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</si>
  <si>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</si>
  <si>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</si>
  <si>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</si>
  <si>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</si>
  <si>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</si>
  <si>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</si>
  <si>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</si>
  <si>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</si>
  <si>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</si>
  <si>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</si>
  <si>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</si>
  <si>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</si>
  <si>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</si>
  <si>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</si>
  <si>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</si>
  <si>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</si>
  <si>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</si>
  <si>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</si>
  <si>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</si>
  <si>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</si>
  <si>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</si>
  <si>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</si>
  <si>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</si>
  <si>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</si>
  <si>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</si>
  <si>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</si>
  <si>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</si>
  <si>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</si>
  <si>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</si>
  <si>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</si>
  <si>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</si>
  <si>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</si>
  <si>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</si>
  <si>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</si>
  <si>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</si>
  <si>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</si>
  <si>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</si>
  <si>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</si>
  <si>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</si>
  <si>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</si>
  <si>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</si>
  <si>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</si>
  <si>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</si>
  <si>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</si>
  <si>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</si>
  <si>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</si>
  <si>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</si>
  <si>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</si>
  <si>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</si>
  <si>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</si>
  <si>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</si>
  <si>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</si>
  <si>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</si>
  <si>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</si>
  <si>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</si>
  <si>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</si>
  <si>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</si>
  <si>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</si>
  <si>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</si>
  <si>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</si>
  <si>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</si>
  <si>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</si>
  <si>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</si>
  <si>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</si>
  <si>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</si>
  <si>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</si>
  <si>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</si>
  <si>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</si>
  <si>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</si>
  <si>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</si>
  <si>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</si>
  <si>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</si>
  <si>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</si>
  <si>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</si>
  <si>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</si>
  <si>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</si>
  <si>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</si>
  <si>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</si>
  <si>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</si>
  <si>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</si>
  <si>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</si>
  <si>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</si>
  <si>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</si>
  <si>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</si>
  <si>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</si>
  <si>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</si>
  <si>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</si>
  <si>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</si>
  <si>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</si>
  <si>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</si>
  <si>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</si>
  <si>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</si>
  <si>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</si>
  <si>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</si>
  <si>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</si>
  <si>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</si>
  <si>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</si>
  <si>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</si>
  <si>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</si>
  <si>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</si>
  <si>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</si>
  <si>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</si>
  <si>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</si>
  <si>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</si>
  <si>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</si>
  <si>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</si>
  <si>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</si>
  <si>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</si>
  <si>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</si>
  <si>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</si>
  <si>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</si>
  <si>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</si>
  <si>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</si>
  <si>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</si>
  <si>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</si>
  <si>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</si>
  <si>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</si>
  <si>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</si>
  <si>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</si>
  <si>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</si>
  <si>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</si>
  <si>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</si>
  <si>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</si>
  <si>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</si>
  <si>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</si>
  <si>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</si>
  <si>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</si>
  <si>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</si>
  <si>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</si>
  <si>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</si>
  <si>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</si>
  <si>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</si>
  <si>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</si>
  <si>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</si>
  <si>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</si>
  <si>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</si>
  <si>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</si>
  <si>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</si>
  <si>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</si>
  <si>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</si>
  <si>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</si>
  <si>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</si>
  <si>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</si>
  <si>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</si>
  <si>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</si>
  <si>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</si>
  <si>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</si>
  <si>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</si>
  <si>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</si>
  <si>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</si>
  <si>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</si>
  <si>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</si>
  <si>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</si>
  <si>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</si>
  <si>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</si>
  <si>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</si>
  <si>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</si>
  <si>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</si>
  <si>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</si>
  <si>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</si>
  <si>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</si>
  <si>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</si>
  <si>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</si>
  <si>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</si>
  <si>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</si>
  <si>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</si>
  <si>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</si>
  <si>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</si>
  <si>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</si>
  <si>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</si>
  <si>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</si>
  <si>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</si>
  <si>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</si>
  <si>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</si>
  <si>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</si>
  <si>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</si>
  <si>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</si>
  <si>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</si>
  <si>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</si>
  <si>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</si>
  <si>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</si>
  <si>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</si>
  <si>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</si>
  <si>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</si>
  <si>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</si>
  <si>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</si>
  <si>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</si>
  <si>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</si>
  <si>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</si>
  <si>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</si>
  <si>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</si>
  <si>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</si>
  <si>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</si>
  <si>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</si>
  <si>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</si>
  <si>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</si>
  <si>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</si>
  <si>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</si>
  <si>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</si>
  <si>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</si>
  <si>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</si>
  <si>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</si>
  <si>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</si>
  <si>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</si>
  <si>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</si>
  <si>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</si>
  <si>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</si>
  <si>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</si>
  <si>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</si>
  <si>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</si>
  <si>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</si>
  <si>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</si>
  <si>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</si>
  <si>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</si>
  <si>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</si>
  <si>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</si>
  <si>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</si>
  <si>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</si>
  <si>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</si>
  <si>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</si>
  <si>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</si>
  <si>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</si>
  <si>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</si>
  <si>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</si>
  <si>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</si>
  <si>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</si>
  <si>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</si>
  <si>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</si>
  <si>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</si>
  <si>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</si>
  <si>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</si>
  <si>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</si>
  <si>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</si>
  <si>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</si>
  <si>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</si>
  <si>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</si>
  <si>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</si>
  <si>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</si>
  <si>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</si>
  <si>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</si>
  <si>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</si>
  <si>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</si>
  <si>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</si>
  <si>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</si>
  <si>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</si>
  <si>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</si>
  <si>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</si>
  <si>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</si>
  <si>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</si>
  <si>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</si>
  <si>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</si>
  <si>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</si>
  <si>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</si>
  <si>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</si>
  <si>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</si>
  <si>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</si>
  <si>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</si>
  <si>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</si>
  <si>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</si>
  <si>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</si>
  <si>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</si>
  <si>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</si>
  <si>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</si>
  <si>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</si>
  <si>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</si>
  <si>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</si>
  <si>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</si>
  <si>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</si>
  <si>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</si>
  <si>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</si>
  <si>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</si>
  <si>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</si>
  <si>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</si>
  <si>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</si>
  <si>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</si>
  <si>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</si>
  <si>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</si>
  <si>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</si>
  <si>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</si>
  <si>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</si>
  <si>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</si>
  <si>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</si>
  <si>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</si>
  <si>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</si>
  <si>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</si>
  <si>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</si>
  <si>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</si>
  <si>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</si>
  <si>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</si>
  <si>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</si>
  <si>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</si>
  <si>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</si>
  <si>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</si>
  <si>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</si>
  <si>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</si>
  <si>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</si>
  <si>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</si>
  <si>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</si>
  <si>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</si>
  <si>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</si>
  <si>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</si>
  <si>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</si>
  <si>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</si>
  <si>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</si>
  <si>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</si>
  <si>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</si>
  <si>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</si>
  <si>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</si>
  <si>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</si>
  <si>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</si>
  <si>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</si>
  <si>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</si>
  <si>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</si>
  <si>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</si>
  <si>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</si>
  <si>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</si>
  <si>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</si>
  <si>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</si>
  <si>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</si>
  <si>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</si>
  <si>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</si>
  <si>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</si>
  <si>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</si>
  <si>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</si>
  <si>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</si>
  <si>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</si>
  <si>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</si>
  <si>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</si>
  <si>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</si>
  <si>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</si>
  <si>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</si>
  <si>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</si>
  <si>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</si>
  <si>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</si>
  <si>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</si>
  <si>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</si>
  <si>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</si>
  <si>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</si>
  <si>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</si>
  <si>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</si>
  <si>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</si>
  <si>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</si>
  <si>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</si>
  <si>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</si>
  <si>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</si>
  <si>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</si>
  <si>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</si>
  <si>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</si>
  <si>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</si>
  <si>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</si>
  <si>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</si>
  <si>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</si>
  <si>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</si>
  <si>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</si>
  <si>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</si>
  <si>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</si>
  <si>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</si>
  <si>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</si>
  <si>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</si>
  <si>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</si>
  <si>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</si>
  <si>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</si>
  <si>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</si>
  <si>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</si>
  <si>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</si>
  <si>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</si>
  <si>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</si>
  <si>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</si>
  <si>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</si>
  <si>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</si>
  <si>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</si>
  <si>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</si>
  <si>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</si>
  <si>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</si>
  <si>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</si>
  <si>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</si>
  <si>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</si>
  <si>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</si>
  <si>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</si>
  <si>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</si>
  <si>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</si>
  <si>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</si>
  <si>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</si>
  <si>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</si>
  <si>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</si>
  <si>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</si>
  <si>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</si>
  <si>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</si>
  <si>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</si>
  <si>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</si>
  <si>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</si>
  <si>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</si>
  <si>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</si>
  <si>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</si>
  <si>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</si>
  <si>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</si>
  <si>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</si>
  <si>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</si>
  <si>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</si>
  <si>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</si>
  <si>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</si>
  <si>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</si>
  <si>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</si>
  <si>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</si>
  <si>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</si>
  <si>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</si>
  <si>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</si>
  <si>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</si>
  <si>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</si>
  <si>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</si>
  <si>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</si>
  <si>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</si>
  <si>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</si>
  <si>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</si>
  <si>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</si>
  <si>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</si>
  <si>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</si>
  <si>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</si>
  <si>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</si>
  <si>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</si>
  <si>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</si>
  <si>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</si>
  <si>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</si>
  <si>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</si>
  <si>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</si>
  <si>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</si>
  <si>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</si>
  <si>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</si>
  <si>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</si>
  <si>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</si>
  <si>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</si>
  <si>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</si>
  <si>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</si>
  <si>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</si>
  <si>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</si>
  <si>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</si>
  <si>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</si>
  <si>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</si>
  <si>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</si>
  <si>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</si>
  <si>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</si>
  <si>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</si>
  <si>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</si>
  <si>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</si>
  <si>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</si>
  <si>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</si>
  <si>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</si>
  <si>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</si>
  <si>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</si>
  <si>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</si>
  <si>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</si>
  <si>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</si>
  <si>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</si>
  <si>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</si>
  <si>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</si>
  <si>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</si>
  <si>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</si>
  <si>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</si>
  <si>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</si>
  <si>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</si>
  <si>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</si>
  <si>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</si>
  <si>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</si>
  <si>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</si>
  <si>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</si>
  <si>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</si>
  <si>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</si>
  <si>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</si>
  <si>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</si>
  <si>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</si>
  <si>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</si>
  <si>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</si>
  <si>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</si>
  <si>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</si>
  <si>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</si>
  <si>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</si>
  <si>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</si>
  <si>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</si>
  <si>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</si>
  <si>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</si>
  <si>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</si>
  <si>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</si>
  <si>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</si>
  <si>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</si>
  <si>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</si>
  <si>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</si>
  <si>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</si>
  <si>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</si>
  <si>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</si>
  <si>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</si>
  <si>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</si>
  <si>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</si>
  <si>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</si>
  <si>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</si>
  <si>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</si>
  <si>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</si>
  <si>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</si>
  <si>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</si>
  <si>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</si>
  <si>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</si>
  <si>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</si>
  <si>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</si>
  <si>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</si>
  <si>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</si>
  <si>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</si>
  <si>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</si>
  <si>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</si>
  <si>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</si>
  <si>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</si>
  <si>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</si>
  <si>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</si>
  <si>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</si>
  <si>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</si>
  <si>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</si>
  <si>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</si>
  <si>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</si>
  <si>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</si>
  <si>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</si>
  <si>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</si>
  <si>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</si>
  <si>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</si>
  <si>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</si>
  <si>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</si>
  <si>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</si>
  <si>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</si>
  <si>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</si>
  <si>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</si>
  <si>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</si>
  <si>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</si>
  <si>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</si>
  <si>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</si>
  <si>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</si>
  <si>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</si>
  <si>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</si>
  <si>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</si>
  <si>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</si>
  <si>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</si>
  <si>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</si>
  <si>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</si>
  <si>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</si>
  <si>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</si>
  <si>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</si>
  <si>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</si>
  <si>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</si>
  <si>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</si>
  <si>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</si>
  <si>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</si>
  <si>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</si>
  <si>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</si>
  <si>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</si>
  <si>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</si>
  <si>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</si>
  <si>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</si>
  <si>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</si>
  <si>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</si>
  <si>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</si>
  <si>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</si>
  <si>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</si>
  <si>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</si>
  <si>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</si>
  <si>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</si>
  <si>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</si>
  <si>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</si>
  <si>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</si>
  <si>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</si>
  <si>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</si>
  <si>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</si>
  <si>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</si>
  <si>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</si>
  <si>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</si>
  <si>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</si>
  <si>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</si>
  <si>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</si>
  <si>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</si>
  <si>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</si>
  <si>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</si>
  <si>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</si>
  <si>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</si>
  <si>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</si>
  <si>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</si>
  <si>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</si>
  <si>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</si>
  <si>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</si>
  <si>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</si>
  <si>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</si>
  <si>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</si>
  <si>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</si>
  <si>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</si>
  <si>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</si>
  <si>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</si>
  <si>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</si>
  <si>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</si>
  <si>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</si>
  <si>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</si>
  <si>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</si>
  <si>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</si>
  <si>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</si>
  <si>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</si>
  <si>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</si>
  <si>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</si>
  <si>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</si>
  <si>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</si>
  <si>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</si>
  <si>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</si>
  <si>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</si>
  <si>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</si>
  <si>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</si>
  <si>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</si>
  <si>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</si>
  <si>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</si>
  <si>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</si>
  <si>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</si>
  <si>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</si>
  <si>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</si>
  <si>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</si>
  <si>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</si>
  <si>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</si>
  <si>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</si>
  <si>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</si>
  <si>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</si>
  <si>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</si>
  <si>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</si>
  <si>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</si>
  <si>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</si>
  <si>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</si>
  <si>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</si>
  <si>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</si>
  <si>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</si>
  <si>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</si>
  <si>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</si>
  <si>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</si>
  <si>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</si>
  <si>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</si>
  <si>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</si>
  <si>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</si>
  <si>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</si>
  <si>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</si>
  <si>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</si>
  <si>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</si>
  <si>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</si>
  <si>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</si>
  <si>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</si>
  <si>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</si>
  <si>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</si>
  <si>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</si>
  <si>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</si>
  <si>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</si>
  <si>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</si>
  <si>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</si>
  <si>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</si>
  <si>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</si>
  <si>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</si>
  <si>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</si>
  <si>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</si>
  <si>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</si>
  <si>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</si>
  <si>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</si>
  <si>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</si>
  <si>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</si>
  <si>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</si>
  <si>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</si>
  <si>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</si>
  <si>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</si>
  <si>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</si>
  <si>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</si>
  <si>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</si>
  <si>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</si>
  <si>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</si>
  <si>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</si>
  <si>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</si>
  <si>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</si>
  <si>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</si>
  <si>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</si>
  <si>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</si>
  <si>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</si>
  <si>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</si>
  <si>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</si>
  <si>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</si>
  <si>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</si>
  <si>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</si>
  <si>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</si>
  <si>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</si>
  <si>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</si>
  <si>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</si>
  <si>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</si>
  <si>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</si>
  <si>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</si>
  <si>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</si>
  <si>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</si>
  <si>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</si>
  <si>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</si>
  <si>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</si>
  <si>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</si>
  <si>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</si>
  <si>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</si>
  <si>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</si>
  <si>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</si>
  <si>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</si>
  <si>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</si>
  <si>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</si>
  <si>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</si>
  <si>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</si>
  <si>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</si>
  <si>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</si>
  <si>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</si>
  <si>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</si>
  <si>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</si>
  <si>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</si>
  <si>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</si>
  <si>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</si>
  <si>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</si>
  <si>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</si>
  <si>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</si>
  <si>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</si>
  <si>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</si>
  <si>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</si>
  <si>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</si>
  <si>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</si>
  <si>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</si>
  <si>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</si>
  <si>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</si>
  <si>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</si>
  <si>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</si>
  <si>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</si>
  <si>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</si>
  <si>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</si>
  <si>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</si>
  <si>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</si>
  <si>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</si>
  <si>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</si>
  <si>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</si>
  <si>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</si>
  <si>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</si>
  <si>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</si>
  <si>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</si>
  <si>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</si>
  <si>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</si>
  <si>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</si>
  <si>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</si>
  <si>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</si>
  <si>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</si>
  <si>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</si>
  <si>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</si>
  <si>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</si>
  <si>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</si>
  <si>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</si>
  <si>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</si>
  <si>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</si>
  <si>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</si>
  <si>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</si>
  <si>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</si>
  <si>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</si>
  <si>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</si>
  <si>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</si>
  <si>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</si>
  <si>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</si>
  <si>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</si>
  <si>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</si>
  <si>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</si>
  <si>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</si>
  <si>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</si>
  <si>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</si>
  <si>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</si>
  <si>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</si>
  <si>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</si>
  <si>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</si>
  <si>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</si>
  <si>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</si>
  <si>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</si>
  <si>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</si>
  <si>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</si>
  <si>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</si>
  <si>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</si>
  <si>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</si>
  <si>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</si>
  <si>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</si>
  <si>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</si>
  <si>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</si>
  <si>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</si>
  <si>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</si>
  <si>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</si>
  <si>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</si>
  <si>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</si>
  <si>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</si>
  <si>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</si>
  <si>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</si>
  <si>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</si>
  <si>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</si>
  <si>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</si>
  <si>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</si>
  <si>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</si>
  <si>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</si>
  <si>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</si>
  <si>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</si>
  <si>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</si>
  <si>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</si>
  <si>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</si>
  <si>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</si>
  <si>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</si>
  <si>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</si>
  <si>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</si>
  <si>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</si>
  <si>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</si>
  <si>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</si>
  <si>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</si>
  <si>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</si>
  <si>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</si>
  <si>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</si>
  <si>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</si>
  <si>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</si>
  <si>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</si>
  <si>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</si>
  <si>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</si>
  <si>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</si>
  <si>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</si>
  <si>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</si>
  <si>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</si>
  <si>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</si>
  <si>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</si>
  <si>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</si>
  <si>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</si>
  <si>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</si>
  <si>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</si>
  <si>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</si>
  <si>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</si>
  <si>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</si>
  <si>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</si>
  <si>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</si>
  <si>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</si>
  <si>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</si>
  <si>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</si>
  <si>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</si>
  <si>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</si>
  <si>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</si>
  <si>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</si>
  <si>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</si>
  <si>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</si>
  <si>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</si>
  <si>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</si>
  <si>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</si>
  <si>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</si>
  <si>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</si>
  <si>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</si>
  <si>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</si>
  <si>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</si>
  <si>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</si>
  <si>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</si>
  <si>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</si>
  <si>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</si>
  <si>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</si>
  <si>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</si>
  <si>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</si>
  <si>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</si>
  <si>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</si>
  <si>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</si>
  <si>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</si>
  <si>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</si>
  <si>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</si>
  <si>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</si>
  <si>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</si>
  <si>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</si>
  <si>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</si>
  <si>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</si>
  <si>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</si>
  <si>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</si>
  <si>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</si>
  <si>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</si>
  <si>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</si>
  <si>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</si>
  <si>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</si>
  <si>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</si>
  <si>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</si>
  <si>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</si>
  <si>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</si>
  <si>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</si>
  <si>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</si>
  <si>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</si>
  <si>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</si>
  <si>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</si>
  <si>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</si>
  <si>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</si>
  <si>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</si>
  <si>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</si>
  <si>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</si>
  <si>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</si>
  <si>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</si>
  <si>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</si>
  <si>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</si>
  <si>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</si>
  <si>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</si>
  <si>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</si>
  <si>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</si>
  <si>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</si>
  <si>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</si>
  <si>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</si>
  <si>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</si>
  <si>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</si>
  <si>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</si>
  <si>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</si>
  <si>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</si>
  <si>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</si>
  <si>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</si>
  <si>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</si>
  <si>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</si>
  <si>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</si>
  <si>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</si>
  <si>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</si>
  <si>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</si>
  <si>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</si>
  <si>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</si>
  <si>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</si>
  <si>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</si>
  <si>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</si>
  <si>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</si>
  <si>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</si>
  <si>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</si>
  <si>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</si>
  <si>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</si>
  <si>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</si>
  <si>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</si>
  <si>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</si>
  <si>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</si>
  <si>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</si>
  <si>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</si>
  <si>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</si>
  <si>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</si>
  <si>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</si>
  <si>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</si>
  <si>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</si>
  <si>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</si>
  <si>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</si>
  <si>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</si>
  <si>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</si>
  <si>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</si>
  <si>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</si>
  <si>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</si>
  <si>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</si>
  <si>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</si>
  <si>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</si>
  <si>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</si>
  <si>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</si>
  <si>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</si>
  <si>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</si>
  <si>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</si>
  <si>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</si>
  <si>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</si>
  <si>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</si>
  <si>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</si>
  <si>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</si>
  <si>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</si>
  <si>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</si>
  <si>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</si>
  <si>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</si>
  <si>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</si>
  <si>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</si>
  <si>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</si>
  <si>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</si>
  <si>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</si>
  <si>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</si>
  <si>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</si>
  <si>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</si>
  <si>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</si>
  <si>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</si>
  <si>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</si>
  <si>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</si>
  <si>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</si>
  <si>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</si>
  <si>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</si>
  <si>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</si>
  <si>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</si>
  <si>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</si>
  <si>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</si>
  <si>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</si>
  <si>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</si>
  <si>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</si>
  <si>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</si>
  <si>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</si>
  <si>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</si>
  <si>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</si>
  <si>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</si>
  <si>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</si>
  <si>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</si>
  <si>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</si>
  <si>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</si>
  <si>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</si>
  <si>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</si>
  <si>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</si>
  <si>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</si>
  <si>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</si>
  <si>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</si>
  <si>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</si>
  <si>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</si>
  <si>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</si>
  <si>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</si>
  <si>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</si>
  <si>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</si>
  <si>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</si>
  <si>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</si>
  <si>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</si>
  <si>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</si>
  <si>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</si>
  <si>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</si>
  <si>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</si>
  <si>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</si>
  <si>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</si>
  <si>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</si>
  <si>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</si>
  <si>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</si>
  <si>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</si>
  <si>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</si>
  <si>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</si>
  <si>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</si>
  <si>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</si>
  <si>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</si>
  <si>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</si>
  <si>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</si>
  <si>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</si>
  <si>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</si>
  <si>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</si>
  <si>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</si>
  <si>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</si>
  <si>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</si>
  <si>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</si>
  <si>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</si>
  <si>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</si>
  <si>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</si>
  <si>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</si>
  <si>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</si>
  <si>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</si>
  <si>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</si>
  <si>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</si>
  <si>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</si>
  <si>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</si>
  <si>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</si>
  <si>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</si>
  <si>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</si>
  <si>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</si>
  <si>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</si>
  <si>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</si>
  <si>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</si>
  <si>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</si>
  <si>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</si>
  <si>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</si>
  <si>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</si>
  <si>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</si>
  <si>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</si>
  <si>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</si>
  <si>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</si>
  <si>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</si>
  <si>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</si>
  <si>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</si>
  <si>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</si>
  <si>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</si>
  <si>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</si>
  <si>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</si>
  <si>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</si>
  <si>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</si>
  <si>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</si>
  <si>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</si>
  <si>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</si>
  <si>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</si>
  <si>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</si>
  <si>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</si>
  <si>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</si>
  <si>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</si>
  <si>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</si>
  <si>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</si>
  <si>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</si>
  <si>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</si>
  <si>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</si>
  <si>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</si>
  <si>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</si>
  <si>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</si>
  <si>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</si>
  <si>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</si>
  <si>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</si>
  <si>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</si>
  <si>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</si>
  <si>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</si>
  <si>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</si>
  <si>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</si>
  <si>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</si>
  <si>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</si>
  <si>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</si>
  <si>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</si>
  <si>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</si>
  <si>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</si>
  <si>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</si>
  <si>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</si>
  <si>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</si>
  <si>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</si>
  <si>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</si>
  <si>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</si>
  <si>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</si>
  <si>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</si>
  <si>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</si>
  <si>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</si>
  <si>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</si>
  <si>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</si>
  <si>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</si>
  <si>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</si>
  <si>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</si>
  <si>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</si>
  <si>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</si>
  <si>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</si>
  <si>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</si>
  <si>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</si>
  <si>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</si>
  <si>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</si>
  <si>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</si>
  <si>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</si>
  <si>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</si>
  <si>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</si>
  <si>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</si>
  <si>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</si>
  <si>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</si>
  <si>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</si>
  <si>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</si>
  <si>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</si>
  <si>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</si>
  <si>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</si>
  <si>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</si>
  <si>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</si>
  <si>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</si>
  <si>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</si>
  <si>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</si>
  <si>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</si>
  <si>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</si>
  <si>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</si>
  <si>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</si>
  <si>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</si>
  <si>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</si>
  <si>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</si>
  <si>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</si>
  <si>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</si>
  <si>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</si>
  <si>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</si>
  <si>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</si>
  <si>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</si>
  <si>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</si>
  <si>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</si>
  <si>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</si>
  <si>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</si>
  <si>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</si>
  <si>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</si>
  <si>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</si>
  <si>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</si>
  <si>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</si>
  <si>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</si>
  <si>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</si>
  <si>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</si>
  <si>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</si>
  <si>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</si>
  <si>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</si>
  <si>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</si>
  <si>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</si>
  <si>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</si>
  <si>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</si>
  <si>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</si>
  <si>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</si>
  <si>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</si>
  <si>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</si>
  <si>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</si>
  <si>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</si>
  <si>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</si>
  <si>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</si>
  <si>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</si>
  <si>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</si>
  <si>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</si>
  <si>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</si>
  <si>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</si>
  <si>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</si>
  <si>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</si>
  <si>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</si>
  <si>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</si>
  <si>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</si>
  <si>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</si>
  <si>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</si>
  <si>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</si>
  <si>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</si>
  <si>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</si>
  <si>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</si>
  <si>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</si>
  <si>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</si>
  <si>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</si>
  <si>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</si>
  <si>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</si>
  <si>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</si>
  <si>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</si>
  <si>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</si>
  <si>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</si>
  <si>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</si>
  <si>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</si>
  <si>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</si>
  <si>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</si>
  <si>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</si>
  <si>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</si>
  <si>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</si>
  <si>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</si>
  <si>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</si>
  <si>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</si>
  <si>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</si>
  <si>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</si>
  <si>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</si>
  <si>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</si>
  <si>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</si>
  <si>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</si>
  <si>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</si>
  <si>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</si>
  <si>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</si>
  <si>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</si>
  <si>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</si>
  <si>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</si>
  <si>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</si>
  <si>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</si>
  <si>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</si>
  <si>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</si>
  <si>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</si>
  <si>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</si>
  <si>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</si>
  <si>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</si>
  <si>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</si>
  <si>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</si>
  <si>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</si>
  <si>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</si>
  <si>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</si>
  <si>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</si>
  <si>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</si>
  <si>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</si>
  <si>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</si>
  <si>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</si>
  <si>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</si>
  <si>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</si>
  <si>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</si>
  <si>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</si>
  <si>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</si>
  <si>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</si>
  <si>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</si>
  <si>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</si>
  <si>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</si>
  <si>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</si>
  <si>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</si>
  <si>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</si>
  <si>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</si>
  <si>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</si>
  <si>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</si>
  <si>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</si>
  <si>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</si>
  <si>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</si>
  <si>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</si>
  <si>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</si>
  <si>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</si>
  <si>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</si>
  <si>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</si>
  <si>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</si>
  <si>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</si>
  <si>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</si>
  <si>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</si>
  <si>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</si>
  <si>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</si>
  <si>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</si>
  <si>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</si>
  <si>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</si>
  <si>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</si>
  <si>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</si>
  <si>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</si>
  <si>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</si>
  <si>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</si>
  <si>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</si>
  <si>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</si>
  <si>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</si>
  <si>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</si>
  <si>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</si>
  <si>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</si>
  <si>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</si>
  <si>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</si>
  <si>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</si>
  <si>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</si>
  <si>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</si>
  <si>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</si>
  <si>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</si>
  <si>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</si>
  <si>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</si>
  <si>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</si>
  <si>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</si>
  <si>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</si>
  <si>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</si>
  <si>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</si>
  <si>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</si>
  <si>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</si>
  <si>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</si>
  <si>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</si>
  <si>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</si>
  <si>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</si>
  <si>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</si>
  <si>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</si>
  <si>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</si>
  <si>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</si>
  <si>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</si>
  <si>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</si>
  <si>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</si>
  <si>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</si>
  <si>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</si>
  <si>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</si>
  <si>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</si>
  <si>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</si>
  <si>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</si>
  <si>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</si>
  <si>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</si>
  <si>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</si>
  <si>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</si>
  <si>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</si>
  <si>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</si>
  <si>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</si>
  <si>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</si>
  <si>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</si>
  <si>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</si>
  <si>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</si>
  <si>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</si>
  <si>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</si>
  <si>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</si>
  <si>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</si>
  <si>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</si>
  <si>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</si>
  <si>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</si>
  <si>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</si>
  <si>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</si>
  <si>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</si>
  <si>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</si>
  <si>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</si>
  <si>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</si>
  <si>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</si>
  <si>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</si>
  <si>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</si>
  <si>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</si>
  <si>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</si>
  <si>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</si>
  <si>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</si>
  <si>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</si>
  <si>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</si>
  <si>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</si>
  <si>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</si>
  <si>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</si>
  <si>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</si>
  <si>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</si>
  <si>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</si>
  <si>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</si>
  <si>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</si>
  <si>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</si>
  <si>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</si>
  <si>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</si>
  <si>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</si>
  <si>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</si>
  <si>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</si>
  <si>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</si>
  <si>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</si>
  <si>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</si>
  <si>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</si>
  <si>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</si>
  <si>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</si>
  <si>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</si>
  <si>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</si>
  <si>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</si>
  <si>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</si>
  <si>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</si>
  <si>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</si>
  <si>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</si>
  <si>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</si>
  <si>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</si>
  <si>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</si>
  <si>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</si>
  <si>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</si>
  <si>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</si>
  <si>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</si>
  <si>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</si>
  <si>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</si>
  <si>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</si>
  <si>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</si>
  <si>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</si>
  <si>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</si>
  <si>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</si>
  <si>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</si>
  <si>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</si>
  <si>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</si>
  <si>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</si>
  <si>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</si>
  <si>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</si>
  <si>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</si>
  <si>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</si>
  <si>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</si>
  <si>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</si>
  <si>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</si>
  <si>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</si>
  <si>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</si>
  <si>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</si>
  <si>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</si>
  <si>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</si>
  <si>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</si>
  <si>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</si>
  <si>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</si>
  <si>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</si>
  <si>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</si>
  <si>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</si>
  <si>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</si>
  <si>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</si>
  <si>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</si>
  <si>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</si>
  <si>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</si>
  <si>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</si>
  <si>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</si>
  <si>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</si>
  <si>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</si>
  <si>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</si>
  <si>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</si>
  <si>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</si>
  <si>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</si>
  <si>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</si>
  <si>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</si>
  <si>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</si>
  <si>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</si>
  <si>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</si>
  <si>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</si>
  <si>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</si>
  <si>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</si>
  <si>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</si>
  <si>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</si>
  <si>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</si>
  <si>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</si>
  <si>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</si>
  <si>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</si>
  <si>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</si>
  <si>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</si>
  <si>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</si>
  <si>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</si>
  <si>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</si>
  <si>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</si>
  <si>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</si>
  <si>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</si>
  <si>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</si>
  <si>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</si>
  <si>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</si>
  <si>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</si>
  <si>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</si>
  <si>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</si>
  <si>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</si>
  <si>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</si>
  <si>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</si>
  <si>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</si>
  <si>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</si>
  <si>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</si>
  <si>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</si>
  <si>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</si>
  <si>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</si>
  <si>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</si>
  <si>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</si>
  <si>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</si>
  <si>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</si>
  <si>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</si>
  <si>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</si>
  <si>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</si>
  <si>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</si>
  <si>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</si>
  <si>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</si>
  <si>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</si>
  <si>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</si>
  <si>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</si>
  <si>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</si>
  <si>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</si>
  <si>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</si>
  <si>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</si>
  <si>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</si>
  <si>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</si>
  <si>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</si>
  <si>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</si>
  <si>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</si>
  <si>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</si>
  <si>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</si>
  <si>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</si>
  <si>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</si>
  <si>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</si>
  <si>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</si>
  <si>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</si>
  <si>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</si>
  <si>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</si>
  <si>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</si>
  <si>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</si>
  <si>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</si>
  <si>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</si>
  <si>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</si>
  <si>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</si>
  <si>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</si>
  <si>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</si>
  <si>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</si>
  <si>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</si>
  <si>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</si>
  <si>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</si>
  <si>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</si>
  <si>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</si>
  <si>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</si>
  <si>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</si>
  <si>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</si>
  <si>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</si>
  <si>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</si>
  <si>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</si>
  <si>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</si>
  <si>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</si>
  <si>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</si>
  <si>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</si>
  <si>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</si>
  <si>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</si>
  <si>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</si>
  <si>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</si>
  <si>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</si>
  <si>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</si>
  <si>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</si>
  <si>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</si>
  <si>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</si>
  <si>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</si>
  <si>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</si>
  <si>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</si>
  <si>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</si>
  <si>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</si>
  <si>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</si>
  <si>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</si>
  <si>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</si>
  <si>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</si>
  <si>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</si>
  <si>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</si>
  <si>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</si>
  <si>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</si>
  <si>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</si>
  <si>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</si>
  <si>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</si>
  <si>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</si>
  <si>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</si>
  <si>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</si>
  <si>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</si>
  <si>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</si>
  <si>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</si>
  <si>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</si>
  <si>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</si>
  <si>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</si>
  <si>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</si>
  <si>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</si>
  <si>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</si>
  <si>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</si>
  <si>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</si>
  <si>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</si>
  <si>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</si>
  <si>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</si>
  <si>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</si>
  <si>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</si>
  <si>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</si>
  <si>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</si>
  <si>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</si>
  <si>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</si>
  <si>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</si>
  <si>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</si>
  <si>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</si>
  <si>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</si>
  <si>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</si>
  <si>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</si>
  <si>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</si>
  <si>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</si>
  <si>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</si>
  <si>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</si>
  <si>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</si>
  <si>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</si>
  <si>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</si>
  <si>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</si>
  <si>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</si>
  <si>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</si>
  <si>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</si>
  <si>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</si>
  <si>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</si>
  <si>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</si>
  <si>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</si>
  <si>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</si>
  <si>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</si>
  <si>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</si>
  <si>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</si>
  <si>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</si>
  <si>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</si>
  <si>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</si>
  <si>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</si>
  <si>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</si>
  <si>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</si>
  <si>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</si>
  <si>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</si>
  <si>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</si>
  <si>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</si>
  <si>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</si>
  <si>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</si>
  <si>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</si>
  <si>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</si>
  <si>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</si>
  <si>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</si>
  <si>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</si>
  <si>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</si>
  <si>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</si>
  <si>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</si>
  <si>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</si>
  <si>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</si>
  <si>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</si>
  <si>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</si>
  <si>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</si>
  <si>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</si>
  <si>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</si>
  <si>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</si>
  <si>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</si>
  <si>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</si>
  <si>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</si>
  <si>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</si>
  <si>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</si>
  <si>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</si>
  <si>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</si>
  <si>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</si>
  <si>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</si>
  <si>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</si>
  <si>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</si>
  <si>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</si>
  <si>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</si>
  <si>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</si>
  <si>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</si>
  <si>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</si>
  <si>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</si>
  <si>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</si>
  <si>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</si>
  <si>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</si>
  <si>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</si>
  <si>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</si>
  <si>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</si>
  <si>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</si>
  <si>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</si>
  <si>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</si>
  <si>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</si>
  <si>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</si>
  <si>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</si>
  <si>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</si>
  <si>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</si>
  <si>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</si>
  <si>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</si>
  <si>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</si>
  <si>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</si>
  <si>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</si>
  <si>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</si>
  <si>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</si>
  <si>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</si>
  <si>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</si>
  <si>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</si>
  <si>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</si>
  <si>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</si>
  <si>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</si>
  <si>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</si>
  <si>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</si>
  <si>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</si>
  <si>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</si>
  <si>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</si>
  <si>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</si>
  <si>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</si>
  <si>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</si>
  <si>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</si>
  <si>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</si>
  <si>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</si>
  <si>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</si>
  <si>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</si>
  <si>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</si>
  <si>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</si>
  <si>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</si>
  <si>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</si>
  <si>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</si>
  <si>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</si>
  <si>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</si>
  <si>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</si>
  <si>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</si>
  <si>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</si>
  <si>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</si>
  <si>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</si>
  <si>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</si>
  <si>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</si>
  <si>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</si>
  <si>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</si>
  <si>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</si>
  <si>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</si>
  <si>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</si>
  <si>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</si>
  <si>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</si>
  <si>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</si>
  <si>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</si>
  <si>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</si>
  <si>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</si>
  <si>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</si>
  <si>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</si>
  <si>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</si>
  <si>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</si>
  <si>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</si>
  <si>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</si>
  <si>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</si>
  <si>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</si>
  <si>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</si>
  <si>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</si>
  <si>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</si>
  <si>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</si>
  <si>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</si>
  <si>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</si>
  <si>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</si>
  <si>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</si>
  <si>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</si>
  <si>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</si>
  <si>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</si>
  <si>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</si>
  <si>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</si>
  <si>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</si>
  <si>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</si>
  <si>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</si>
  <si>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</si>
  <si>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</si>
  <si>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</si>
  <si>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</si>
  <si>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</si>
  <si>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</si>
  <si>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</si>
  <si>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</si>
  <si>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</si>
  <si>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</si>
  <si>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</si>
  <si>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</si>
  <si>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</si>
  <si>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</si>
  <si>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</si>
  <si>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</si>
  <si>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</si>
  <si>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</si>
  <si>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</si>
  <si>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</si>
  <si>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</si>
  <si>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</si>
  <si>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</si>
  <si>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</si>
  <si>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</si>
  <si>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</si>
  <si>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</si>
  <si>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</si>
  <si>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</si>
  <si>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</si>
  <si>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</si>
  <si>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</si>
  <si>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</si>
  <si>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</si>
  <si>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</si>
  <si>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</si>
  <si>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</si>
  <si>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</si>
  <si>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</si>
  <si>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</si>
  <si>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</si>
  <si>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</si>
  <si>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</si>
  <si>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</si>
  <si>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</si>
  <si>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</si>
  <si>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</si>
  <si>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</si>
  <si>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</si>
  <si>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</si>
  <si>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</si>
  <si>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</si>
  <si>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</si>
  <si>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</si>
  <si>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</si>
  <si>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</si>
  <si>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</si>
  <si>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</si>
  <si>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</si>
  <si>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</si>
  <si>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</si>
  <si>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</si>
  <si>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</si>
  <si>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</si>
  <si>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</si>
  <si>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</si>
  <si>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</si>
  <si>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</si>
  <si>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</si>
  <si>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</si>
  <si>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</si>
  <si>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</si>
  <si>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</si>
  <si>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</si>
  <si>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</si>
  <si>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</si>
  <si>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</si>
  <si>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</si>
  <si>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</si>
  <si>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</si>
  <si>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</si>
  <si>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</si>
  <si>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</si>
  <si>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</si>
  <si>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</si>
  <si>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</si>
  <si>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</si>
  <si>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</si>
  <si>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</si>
  <si>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</si>
  <si>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</si>
  <si>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</si>
  <si>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</si>
  <si>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</si>
  <si>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</si>
  <si>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</si>
  <si>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</si>
  <si>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</si>
  <si>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</si>
  <si>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</si>
  <si>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</si>
  <si>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</si>
  <si>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</si>
  <si>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</si>
  <si>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</si>
  <si>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</si>
  <si>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</si>
  <si>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</si>
  <si>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</si>
  <si>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</si>
  <si>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</si>
  <si>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</si>
  <si>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</si>
  <si>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</si>
  <si>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</si>
  <si>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</si>
  <si>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</si>
  <si>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</si>
  <si>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</si>
  <si>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</si>
  <si>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</si>
  <si>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</si>
  <si>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</si>
  <si>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</si>
  <si>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</si>
  <si>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</si>
  <si>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</si>
  <si>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</si>
  <si>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</si>
  <si>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</si>
  <si>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</si>
  <si>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</si>
  <si>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</si>
  <si>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</si>
  <si>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</si>
  <si>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</si>
  <si>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</si>
  <si>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</si>
  <si>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</si>
  <si>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</si>
  <si>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</si>
  <si>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</si>
  <si>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</si>
  <si>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</si>
  <si>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</si>
  <si>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</si>
  <si>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</si>
  <si>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</si>
  <si>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</si>
  <si>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</si>
  <si>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</si>
  <si>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</si>
  <si>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</si>
  <si>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</si>
  <si>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</si>
  <si>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</si>
  <si>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</si>
  <si>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</si>
  <si>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</si>
  <si>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</si>
  <si>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</si>
  <si>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</si>
  <si>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</si>
  <si>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</si>
  <si>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</si>
  <si>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</si>
  <si>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</si>
  <si>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</si>
  <si>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</si>
  <si>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</si>
  <si>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</si>
  <si>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</si>
  <si>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</si>
  <si>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</si>
  <si>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</si>
  <si>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</si>
  <si>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</si>
  <si>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</si>
  <si>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</si>
  <si>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</si>
  <si>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</si>
  <si>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</si>
  <si>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</si>
  <si>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</si>
  <si>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</si>
  <si>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</si>
  <si>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</si>
  <si>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</si>
  <si>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</si>
  <si>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</si>
  <si>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</si>
  <si>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</si>
  <si>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</si>
  <si>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</si>
  <si>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</si>
  <si>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</si>
  <si>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</si>
  <si>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</si>
  <si>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</si>
  <si>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</si>
  <si>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</si>
  <si>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</si>
  <si>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</si>
  <si>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</si>
  <si>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</si>
  <si>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</si>
  <si>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</si>
  <si>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</si>
  <si>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</si>
  <si>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</si>
  <si>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</si>
  <si>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</si>
  <si>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</si>
  <si>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</si>
  <si>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</si>
  <si>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</si>
  <si>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</si>
  <si>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</si>
  <si>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</si>
  <si>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</si>
  <si>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</si>
  <si>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</si>
  <si>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</si>
  <si>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</si>
  <si>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</si>
  <si>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</si>
  <si>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</si>
  <si>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</si>
  <si>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</si>
  <si>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</si>
  <si>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</si>
  <si>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</si>
  <si>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</si>
  <si>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</si>
  <si>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</si>
  <si>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</si>
  <si>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</si>
  <si>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</si>
  <si>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</si>
  <si>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</si>
  <si>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</si>
  <si>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</si>
  <si>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</si>
  <si>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</si>
  <si>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</si>
  <si>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</si>
  <si>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</si>
  <si>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</si>
  <si>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</si>
  <si>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</si>
  <si>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</si>
  <si>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</si>
  <si>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</si>
  <si>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</si>
  <si>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</si>
  <si>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</si>
  <si>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</si>
  <si>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</si>
  <si>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</si>
  <si>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</si>
  <si>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</si>
  <si>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</si>
  <si>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</si>
  <si>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</si>
  <si>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</si>
  <si>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</si>
  <si>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</si>
  <si>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</si>
  <si>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</si>
  <si>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</si>
  <si>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</si>
  <si>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</si>
  <si>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</si>
  <si>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</si>
  <si>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</si>
  <si>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</si>
  <si>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</si>
  <si>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</si>
  <si>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</si>
  <si>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</si>
  <si>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</si>
  <si>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</si>
  <si>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</si>
  <si>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</si>
  <si>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</si>
  <si>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</si>
  <si>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</si>
  <si>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</si>
  <si>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</si>
  <si>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</si>
  <si>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</si>
  <si>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</si>
  <si>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</si>
  <si>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</si>
  <si>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</si>
  <si>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</si>
  <si>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</si>
  <si>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</si>
  <si>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</si>
  <si>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</si>
  <si>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</si>
  <si>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</si>
  <si>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</si>
  <si>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</si>
  <si>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</si>
  <si>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</si>
  <si>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</si>
  <si>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</si>
  <si>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</si>
  <si>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</si>
  <si>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</si>
  <si>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</si>
  <si>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</si>
  <si>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</si>
  <si>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</si>
  <si>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</si>
  <si>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</si>
  <si>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</si>
  <si>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</si>
  <si>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</si>
  <si>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</si>
  <si>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</si>
  <si>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</si>
  <si>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</si>
  <si>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</si>
  <si>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</si>
  <si>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</si>
  <si>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</si>
  <si>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</si>
  <si>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</si>
  <si>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</si>
  <si>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</si>
  <si>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</si>
  <si>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</si>
  <si>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</si>
  <si>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</si>
  <si>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</si>
  <si>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</si>
  <si>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</si>
  <si>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</si>
  <si>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</si>
  <si>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</si>
  <si>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</si>
  <si>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</si>
  <si>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</si>
  <si>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</si>
  <si>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</si>
  <si>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</si>
  <si>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</si>
  <si>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</si>
  <si>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</si>
  <si>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</si>
  <si>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</si>
  <si>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</si>
  <si>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</si>
  <si>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</si>
  <si>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</si>
  <si>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</si>
  <si>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</si>
  <si>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</si>
  <si>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</si>
  <si>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</si>
  <si>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</si>
  <si>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</si>
  <si>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</si>
  <si>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</si>
  <si>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</si>
  <si>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</si>
  <si>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</si>
  <si>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</si>
  <si>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</si>
  <si>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</si>
  <si>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</si>
  <si>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</si>
  <si>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</si>
  <si>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</si>
  <si>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</si>
  <si>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</si>
  <si>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</si>
  <si>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</si>
  <si>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</si>
  <si>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</si>
  <si>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</si>
  <si>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</si>
  <si>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</si>
  <si>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</si>
  <si>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</si>
  <si>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</si>
  <si>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</si>
  <si>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</si>
  <si>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</si>
  <si>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</si>
  <si>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</si>
  <si>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</si>
  <si>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</si>
  <si>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</si>
  <si>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</si>
  <si>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</si>
  <si>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</si>
  <si>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</si>
  <si>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</si>
  <si>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</si>
  <si>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</si>
  <si>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</si>
  <si>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</si>
  <si>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</si>
  <si>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</si>
  <si>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</si>
  <si>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</si>
  <si>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</si>
  <si>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</si>
  <si>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</si>
  <si>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</si>
  <si>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</si>
  <si>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</si>
  <si>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</si>
  <si>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</si>
  <si>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</si>
  <si>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</si>
  <si>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</si>
  <si>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</si>
  <si>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</si>
  <si>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</si>
  <si>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</si>
  <si>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</si>
  <si>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</si>
  <si>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</si>
  <si>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</si>
  <si>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</si>
  <si>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</si>
  <si>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</si>
  <si>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</si>
  <si>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</si>
  <si>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</si>
  <si>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</si>
  <si>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</si>
  <si>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</si>
  <si>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</si>
  <si>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</si>
  <si>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</si>
  <si>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</si>
  <si>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</si>
  <si>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</si>
  <si>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</si>
  <si>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</si>
  <si>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</si>
  <si>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</si>
  <si>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</si>
  <si>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</si>
  <si>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</si>
  <si>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</si>
  <si>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</si>
  <si>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</si>
  <si>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</si>
  <si>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</si>
  <si>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</si>
  <si>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</si>
  <si>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</si>
  <si>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</si>
  <si>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</si>
  <si>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</si>
  <si>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</si>
  <si>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</si>
  <si>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</si>
  <si>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</si>
  <si>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</si>
  <si>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</si>
  <si>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</si>
  <si>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</si>
  <si>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</si>
  <si>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</si>
  <si>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</si>
  <si>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</si>
  <si>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</si>
  <si>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</si>
  <si>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</si>
  <si>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</si>
  <si>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</si>
  <si>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</si>
  <si>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</si>
  <si>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</si>
  <si>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</si>
  <si>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</si>
  <si>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</si>
  <si>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</si>
  <si>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</si>
  <si>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</si>
  <si>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</si>
  <si>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</si>
  <si>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</si>
  <si>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</si>
  <si>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</si>
  <si>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</si>
  <si>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</si>
  <si>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</si>
  <si>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</si>
  <si>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</si>
  <si>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</si>
  <si>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</si>
  <si>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</si>
  <si>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</si>
  <si>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</si>
  <si>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</si>
  <si>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</si>
  <si>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</si>
  <si>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</si>
  <si>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</si>
  <si>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</si>
  <si>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</si>
  <si>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</si>
  <si>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</si>
  <si>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</si>
  <si>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</si>
  <si>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</si>
  <si>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</si>
  <si>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</si>
  <si>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</si>
  <si>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</si>
  <si>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</si>
  <si>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</si>
  <si>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</si>
  <si>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</si>
  <si>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</si>
  <si>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</si>
  <si>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</si>
  <si>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</si>
  <si>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</si>
  <si>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</si>
  <si>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</si>
  <si>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</si>
  <si>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</si>
  <si>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</si>
  <si>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</si>
  <si>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</si>
  <si>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</si>
  <si>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</si>
  <si>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</si>
  <si>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</si>
  <si>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</si>
  <si>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</si>
  <si>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</si>
  <si>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</si>
  <si>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</si>
  <si>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</si>
  <si>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</si>
  <si>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</si>
  <si>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</si>
  <si>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</si>
  <si>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</si>
  <si>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</si>
  <si>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</si>
  <si>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</si>
  <si>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</si>
  <si>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</si>
  <si>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</si>
  <si>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</si>
  <si>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</si>
  <si>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</si>
  <si>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</si>
  <si>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</si>
  <si>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</si>
  <si>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</si>
  <si>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</si>
  <si>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</si>
  <si>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</si>
  <si>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</si>
  <si>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</si>
  <si>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</si>
  <si>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</si>
  <si>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</si>
  <si>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</si>
  <si>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</si>
  <si>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</si>
  <si>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</si>
  <si>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</si>
  <si>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</si>
  <si>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</si>
  <si>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</si>
  <si>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</si>
  <si>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</si>
  <si>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</si>
  <si>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</si>
  <si>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</si>
  <si>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</si>
  <si>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</si>
  <si>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</si>
  <si>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</si>
  <si>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</si>
  <si>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</si>
  <si>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</si>
  <si>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</si>
  <si>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</si>
  <si>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</si>
  <si>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</si>
  <si>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</si>
  <si>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</si>
  <si>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</si>
  <si>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</si>
  <si>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</si>
  <si>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</si>
  <si>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</si>
  <si>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</si>
  <si>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</si>
  <si>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</si>
  <si>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</si>
  <si>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</si>
  <si>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</si>
  <si>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</si>
  <si>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</si>
  <si>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</si>
  <si>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</si>
  <si>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</si>
  <si>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</si>
  <si>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</si>
  <si>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</si>
  <si>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</si>
  <si>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</si>
  <si>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</si>
  <si>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</si>
  <si>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</si>
  <si>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</si>
  <si>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</si>
  <si>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</si>
  <si>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</si>
  <si>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</si>
  <si>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</si>
  <si>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</si>
  <si>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</si>
  <si>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</si>
  <si>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</si>
  <si>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</si>
  <si>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</si>
  <si>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</si>
  <si>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</si>
  <si>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</si>
  <si>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</si>
  <si>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</si>
  <si>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</si>
  <si>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</si>
  <si>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</si>
  <si>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</si>
  <si>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</si>
  <si>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</si>
  <si>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</si>
  <si>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</si>
  <si>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</si>
  <si>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</si>
  <si>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</si>
  <si>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</si>
  <si>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</si>
  <si>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</si>
  <si>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</si>
  <si>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</si>
  <si>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</si>
  <si>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</si>
  <si>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</si>
  <si>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</si>
  <si>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</si>
  <si>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</si>
  <si>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</si>
  <si>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</si>
  <si>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</si>
  <si>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</si>
  <si>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</si>
  <si>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</si>
  <si>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</si>
  <si>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</si>
  <si>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</si>
  <si>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</si>
  <si>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</si>
  <si>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</si>
  <si>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</si>
  <si>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</si>
  <si>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</si>
  <si>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</si>
  <si>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</si>
  <si>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</si>
  <si>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</si>
  <si>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</si>
  <si>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</si>
  <si>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</si>
  <si>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</si>
  <si>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</si>
  <si>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</si>
  <si>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</si>
  <si>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</si>
  <si>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</si>
  <si>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</si>
  <si>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</si>
  <si>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</si>
  <si>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</si>
  <si>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</si>
  <si>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</si>
  <si>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</si>
  <si>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</si>
  <si>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</si>
  <si>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</si>
  <si>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</si>
  <si>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</si>
  <si>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</si>
  <si>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</si>
  <si>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</si>
  <si>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</si>
  <si>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</si>
  <si>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</si>
  <si>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</si>
  <si>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</si>
  <si>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</si>
  <si>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</si>
  <si>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</si>
  <si>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</si>
  <si>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</si>
  <si>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</si>
  <si>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</si>
  <si>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</si>
  <si>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</si>
  <si>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</si>
  <si>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</si>
  <si>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</si>
  <si>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</si>
  <si>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</si>
  <si>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</si>
  <si>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</si>
  <si>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</si>
  <si>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</si>
  <si>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</si>
  <si>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</si>
  <si>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</si>
  <si>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</si>
  <si>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</si>
  <si>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</si>
  <si>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</si>
  <si>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</si>
  <si>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</si>
  <si>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</si>
  <si>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</si>
  <si>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</si>
  <si>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</si>
  <si>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</si>
  <si>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</si>
  <si>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</si>
  <si>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</si>
  <si>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</si>
  <si>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</si>
  <si>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</si>
  <si>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</si>
  <si>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</si>
  <si>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</si>
  <si>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</si>
  <si>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</si>
  <si>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</si>
  <si>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</si>
  <si>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</si>
  <si>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</si>
  <si>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</si>
  <si>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</si>
  <si>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</si>
  <si>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</si>
  <si>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</si>
  <si>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</si>
  <si>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</si>
  <si>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</si>
  <si>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</si>
  <si>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</si>
  <si>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</si>
  <si>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</si>
  <si>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</si>
  <si>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</si>
  <si>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</si>
  <si>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</si>
  <si>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</si>
  <si>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</si>
  <si>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</si>
  <si>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</si>
  <si>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</si>
  <si>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</si>
  <si>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</si>
  <si>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</si>
  <si>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</si>
  <si>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</si>
  <si>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</si>
  <si>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</si>
  <si>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</si>
  <si>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</si>
  <si>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</si>
  <si>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</si>
  <si>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</si>
  <si>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</si>
  <si>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</si>
  <si>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</si>
  <si>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</si>
  <si>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</si>
  <si>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</si>
  <si>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</si>
  <si>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</si>
  <si>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</si>
  <si>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</si>
  <si>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</si>
  <si>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</si>
  <si>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</si>
  <si>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</si>
  <si>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</si>
  <si>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</si>
  <si>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</si>
  <si>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</si>
  <si>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</si>
  <si>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</si>
  <si>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</si>
  <si>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</si>
  <si>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</si>
  <si>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</si>
  <si>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</si>
  <si>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</si>
  <si>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</si>
  <si>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</si>
  <si>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</si>
  <si>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</si>
  <si>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</si>
  <si>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</si>
  <si>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</si>
  <si>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</si>
  <si>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</si>
  <si>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</si>
  <si>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</si>
  <si>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</si>
  <si>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</si>
  <si>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</si>
  <si>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</si>
  <si>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</si>
  <si>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</si>
  <si>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</si>
  <si>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</si>
  <si>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</si>
  <si>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</si>
  <si>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</si>
  <si>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</si>
  <si>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</si>
  <si>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</si>
  <si>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</si>
  <si>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</si>
  <si>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</si>
  <si>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</si>
  <si>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</si>
  <si>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</si>
  <si>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</si>
  <si>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</si>
  <si>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</si>
  <si>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</si>
  <si>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</si>
  <si>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</si>
  <si>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</si>
  <si>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</si>
  <si>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</si>
  <si>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</si>
  <si>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</si>
  <si>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</si>
  <si>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</si>
  <si>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</si>
  <si>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</si>
  <si>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</si>
  <si>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</si>
  <si>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</si>
  <si>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</si>
  <si>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</si>
  <si>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</si>
  <si>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</si>
  <si>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</si>
  <si>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</si>
  <si>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</si>
  <si>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</si>
  <si>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</si>
  <si>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</si>
  <si>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</si>
  <si>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</si>
  <si>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</si>
  <si>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</si>
  <si>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</si>
  <si>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</si>
  <si>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</si>
  <si>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</si>
  <si>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</si>
  <si>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</si>
  <si>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</si>
  <si>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</si>
  <si>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</si>
  <si>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</si>
  <si>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</si>
  <si>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</si>
  <si>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</si>
  <si>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</si>
  <si>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</si>
  <si>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</si>
  <si>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</si>
  <si>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</si>
  <si>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</si>
  <si>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</si>
  <si>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</si>
  <si>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</si>
  <si>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</si>
  <si>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</si>
  <si>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</si>
  <si>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</si>
  <si>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</si>
  <si>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</si>
  <si>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</si>
  <si>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</si>
  <si>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</si>
  <si>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</si>
  <si>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</si>
  <si>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</si>
  <si>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</si>
  <si>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</si>
  <si>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</si>
  <si>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</si>
  <si>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</si>
  <si>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</si>
  <si>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</si>
  <si>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</si>
  <si>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</si>
  <si>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</si>
  <si>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</si>
  <si>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</si>
  <si>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</si>
  <si>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</si>
  <si>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</si>
  <si>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</si>
  <si>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</si>
  <si>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</si>
  <si>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</si>
  <si>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</si>
  <si>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</si>
  <si>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</si>
  <si>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</si>
  <si>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</si>
  <si>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</si>
  <si>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</si>
  <si>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</si>
  <si>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</si>
  <si>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</si>
  <si>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</si>
  <si>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</si>
  <si>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</si>
  <si>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</si>
  <si>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</si>
  <si>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</si>
  <si>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</si>
  <si>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</si>
  <si>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</si>
  <si>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</si>
  <si>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</si>
  <si>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</si>
  <si>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</si>
  <si>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</si>
  <si>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</si>
  <si>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</si>
  <si>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</si>
  <si>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</si>
  <si>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</si>
  <si>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</si>
  <si>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</si>
  <si>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</si>
  <si>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</si>
  <si>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</si>
  <si>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</si>
  <si>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</si>
  <si>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</si>
  <si>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</si>
  <si>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</si>
  <si>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</si>
  <si>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</si>
  <si>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</si>
  <si>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</si>
  <si>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</si>
  <si>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</si>
  <si>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</si>
  <si>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</si>
  <si>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</si>
  <si>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</si>
  <si>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</si>
  <si>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</si>
  <si>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</si>
  <si>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</si>
  <si>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</si>
  <si>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</si>
  <si>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</si>
  <si>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</si>
  <si>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</si>
  <si>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</si>
  <si>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</si>
  <si>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</si>
  <si>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</si>
  <si>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</si>
  <si>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</si>
  <si>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</si>
  <si>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</si>
  <si>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</si>
  <si>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</si>
  <si>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</si>
  <si>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</si>
  <si>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</si>
  <si>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</si>
  <si>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</si>
  <si>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</si>
  <si>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</si>
  <si>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</si>
  <si>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</si>
  <si>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</si>
  <si>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</si>
  <si>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</si>
  <si>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</si>
  <si>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</si>
  <si>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</si>
  <si>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</si>
  <si>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</si>
  <si>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</si>
  <si>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</si>
  <si>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</si>
  <si>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</si>
  <si>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</si>
  <si>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</si>
  <si>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</si>
  <si>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</si>
  <si>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</si>
  <si>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</si>
  <si>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</si>
  <si>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</si>
  <si>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</si>
  <si>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</si>
  <si>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</si>
  <si>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</si>
  <si>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</si>
  <si>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</si>
  <si>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</si>
  <si>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</si>
  <si>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</si>
  <si>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</si>
  <si>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</si>
  <si>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</si>
  <si>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</si>
  <si>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</si>
  <si>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</si>
  <si>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</si>
  <si>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</si>
  <si>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</si>
  <si>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</si>
  <si>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</si>
  <si>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</si>
  <si>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</si>
  <si>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</si>
  <si>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</si>
  <si>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</si>
  <si>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</si>
  <si>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</si>
  <si>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</si>
  <si>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</si>
  <si>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</si>
  <si>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</si>
  <si>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</si>
  <si>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</si>
  <si>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</si>
  <si>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</si>
  <si>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</si>
  <si>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</si>
  <si>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</si>
  <si>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</si>
  <si>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</si>
  <si>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</si>
  <si>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</si>
  <si>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</si>
  <si>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</si>
  <si>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</si>
  <si>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</si>
  <si>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</si>
  <si>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</si>
  <si>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</si>
  <si>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</si>
  <si>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</si>
  <si>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</si>
  <si>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</si>
  <si>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</si>
  <si>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</si>
  <si>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</si>
  <si>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</si>
  <si>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</si>
  <si>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</si>
  <si>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</si>
  <si>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</si>
  <si>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</si>
  <si>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</si>
  <si>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</si>
  <si>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</si>
  <si>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</si>
  <si>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</si>
  <si>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</si>
  <si>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</si>
  <si>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</si>
  <si>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</si>
  <si>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</si>
  <si>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</si>
  <si>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</si>
  <si>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</si>
  <si>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</si>
  <si>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</si>
  <si>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</si>
  <si>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</si>
  <si>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</si>
  <si>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</si>
  <si>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</si>
  <si>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</si>
  <si>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</si>
  <si>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</si>
  <si>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</si>
  <si>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</si>
  <si>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</si>
  <si>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</si>
  <si>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</si>
  <si>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</si>
  <si>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</si>
  <si>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</si>
  <si>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</si>
  <si>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</si>
  <si>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</si>
  <si>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</si>
  <si>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</si>
  <si>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</si>
  <si>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</si>
  <si>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</si>
  <si>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</si>
  <si>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</si>
  <si>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</si>
  <si>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</si>
  <si>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</si>
  <si>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</si>
  <si>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</si>
  <si>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</si>
  <si>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</si>
  <si>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</si>
  <si>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</si>
  <si>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</si>
  <si>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</si>
  <si>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</si>
  <si>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</si>
  <si>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</si>
  <si>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</si>
  <si>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</si>
  <si>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</si>
  <si>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</si>
  <si>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</si>
  <si>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</si>
  <si>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</si>
  <si>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</si>
  <si>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</si>
  <si>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</si>
  <si>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</si>
  <si>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</si>
  <si>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</si>
  <si>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</si>
  <si>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</si>
  <si>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</si>
  <si>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</si>
  <si>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</si>
  <si>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</si>
  <si>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</si>
  <si>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</si>
  <si>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</si>
  <si>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</si>
  <si>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</si>
  <si>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</si>
  <si>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</si>
  <si>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</si>
  <si>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</si>
  <si>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</si>
  <si>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</si>
  <si>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</si>
  <si>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</si>
  <si>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</si>
  <si>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</si>
  <si>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</si>
  <si>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</si>
  <si>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</si>
  <si>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</si>
  <si>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</si>
  <si>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</si>
  <si>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</si>
  <si>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</si>
  <si>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</si>
  <si>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</si>
  <si>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</si>
  <si>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</si>
  <si>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</si>
  <si>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</si>
  <si>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</si>
  <si>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</si>
  <si>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</si>
  <si>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</si>
  <si>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</si>
  <si>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</si>
  <si>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</si>
  <si>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</si>
  <si>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</si>
  <si>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</si>
  <si>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</si>
  <si>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</si>
  <si>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</si>
  <si>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</si>
  <si>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</si>
  <si>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</si>
  <si>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</si>
  <si>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</si>
  <si>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</si>
  <si>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</si>
  <si>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</si>
  <si>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</si>
  <si>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</si>
  <si>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</si>
  <si>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</si>
  <si>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</si>
  <si>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</si>
  <si>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</si>
  <si>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</si>
  <si>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</si>
  <si>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</si>
  <si>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</si>
  <si>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</si>
  <si>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</si>
  <si>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</si>
  <si>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</si>
  <si>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</si>
  <si>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</si>
  <si>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</si>
  <si>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</si>
  <si>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</si>
  <si>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</si>
  <si>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</si>
  <si>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</si>
  <si>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</si>
  <si>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</si>
  <si>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</si>
  <si>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</si>
  <si>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</si>
  <si>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</si>
  <si>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</si>
  <si>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</si>
  <si>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</si>
  <si>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</si>
  <si>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</si>
  <si>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</si>
  <si>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</si>
  <si>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</si>
  <si>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</si>
  <si>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</si>
  <si>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</si>
  <si>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</si>
  <si>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</si>
  <si>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</si>
  <si>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</si>
  <si>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</si>
  <si>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</si>
  <si>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</si>
  <si>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</si>
  <si>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</si>
  <si>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</si>
  <si>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</si>
  <si>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</si>
  <si>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</si>
  <si>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</si>
  <si>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</si>
  <si>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</si>
  <si>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</si>
  <si>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</si>
  <si>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</si>
  <si>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</si>
  <si>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</si>
  <si>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</si>
  <si>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</si>
  <si>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</si>
  <si>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</si>
  <si>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</si>
  <si>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</si>
  <si>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</si>
  <si>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</si>
  <si>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</si>
  <si>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</si>
  <si>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</si>
  <si>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</si>
  <si>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</si>
  <si>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</si>
  <si>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</si>
  <si>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</si>
  <si>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</si>
  <si>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</si>
  <si>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</si>
  <si>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</si>
  <si>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</si>
  <si>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</si>
  <si>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</si>
  <si>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</si>
  <si>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</si>
  <si>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</si>
  <si>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</si>
  <si>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</si>
  <si>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</si>
  <si>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</si>
  <si>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</si>
  <si>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</si>
  <si>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</si>
  <si>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</si>
  <si>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</si>
  <si>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</si>
  <si>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</si>
  <si>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</si>
  <si>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</si>
  <si>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</si>
  <si>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</si>
  <si>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</si>
  <si>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</si>
  <si>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</si>
  <si>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</si>
  <si>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</si>
  <si>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</si>
  <si>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</si>
  <si>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</si>
  <si>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</si>
  <si>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</si>
  <si>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</si>
  <si>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</si>
  <si>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</si>
  <si>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</si>
  <si>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</si>
  <si>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</si>
  <si>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</si>
  <si>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</si>
  <si>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</si>
  <si>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</si>
  <si>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</si>
  <si>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</si>
  <si>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</si>
  <si>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</si>
  <si>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</si>
  <si>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</si>
  <si>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</si>
  <si>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</si>
  <si>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</si>
  <si>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</si>
  <si>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</si>
  <si>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</si>
  <si>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</si>
  <si>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</si>
  <si>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</si>
  <si>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</si>
  <si>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</si>
  <si>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</si>
  <si>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</si>
  <si>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</si>
  <si>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</si>
  <si>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</si>
  <si>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</si>
  <si>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</si>
  <si>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</si>
  <si>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</si>
  <si>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</si>
  <si>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</si>
  <si>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</si>
  <si>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</si>
  <si>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</si>
  <si>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</si>
  <si>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</si>
  <si>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</si>
  <si>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</si>
  <si>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</si>
  <si>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</si>
  <si>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</si>
  <si>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</si>
  <si>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</si>
  <si>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</si>
  <si>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</si>
  <si>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</si>
  <si>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</si>
  <si>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</si>
  <si>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</si>
  <si>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</si>
  <si>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</si>
  <si>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</si>
  <si>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</si>
  <si>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</si>
  <si>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</si>
  <si>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</si>
  <si>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</si>
  <si>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</si>
  <si>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</si>
  <si>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</si>
  <si>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</si>
  <si>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</si>
  <si>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</si>
  <si>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</si>
  <si>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</si>
  <si>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</si>
  <si>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</si>
  <si>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</si>
  <si>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</si>
  <si>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</si>
  <si>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</si>
  <si>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</si>
  <si>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</si>
  <si>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</si>
  <si>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</si>
  <si>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</si>
  <si>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</si>
  <si>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</si>
  <si>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</si>
  <si>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</si>
  <si>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</si>
  <si>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</si>
  <si>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</si>
  <si>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</si>
  <si>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</si>
  <si>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</si>
  <si>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</si>
  <si>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</si>
  <si>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</si>
  <si>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</si>
  <si>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</si>
  <si>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</si>
  <si>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</si>
  <si>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</si>
  <si>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</si>
  <si>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</si>
  <si>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</si>
  <si>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</si>
  <si>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</si>
  <si>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</si>
  <si>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</si>
  <si>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</si>
  <si>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</si>
  <si>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</si>
  <si>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</si>
  <si>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</si>
  <si>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</si>
  <si>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</si>
  <si>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</si>
  <si>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</si>
  <si>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</si>
  <si>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</si>
  <si>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</si>
  <si>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</si>
  <si>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</si>
  <si>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</si>
  <si>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</si>
  <si>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</si>
  <si>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</si>
  <si>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</si>
  <si>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</si>
  <si>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</si>
  <si>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</si>
  <si>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</si>
  <si>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</si>
  <si>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</si>
  <si>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</si>
  <si>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</si>
  <si>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</si>
  <si>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</si>
  <si>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</si>
  <si>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</si>
  <si>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</si>
  <si>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</si>
  <si>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</si>
  <si>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</si>
  <si>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</si>
  <si>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</si>
  <si>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</si>
  <si>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</si>
  <si>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</si>
  <si>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</si>
  <si>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</si>
  <si>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</si>
  <si>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</si>
  <si>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</si>
  <si>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</si>
  <si>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</si>
  <si>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</si>
  <si>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</si>
  <si>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</si>
  <si>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</si>
  <si>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</si>
  <si>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</si>
  <si>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</si>
  <si>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</si>
  <si>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</si>
  <si>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</si>
  <si>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</si>
  <si>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</si>
  <si>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</si>
  <si>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</si>
  <si>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</si>
  <si>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</si>
  <si>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</si>
  <si>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</si>
  <si>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</si>
  <si>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</si>
  <si>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</si>
  <si>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</si>
  <si>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</si>
  <si>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</si>
  <si>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</si>
  <si>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</si>
  <si>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</si>
  <si>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</si>
  <si>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</si>
  <si>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</si>
  <si>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</si>
  <si>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</si>
  <si>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</si>
  <si>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</si>
  <si>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</si>
  <si>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</si>
  <si>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</si>
  <si>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</si>
  <si>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</si>
  <si>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</si>
  <si>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</si>
  <si>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</si>
  <si>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</si>
  <si>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</si>
  <si>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</si>
  <si>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</si>
  <si>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</si>
  <si>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</si>
  <si>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</si>
  <si>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</si>
  <si>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</si>
  <si>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</si>
  <si>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</si>
  <si>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</si>
  <si>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</si>
  <si>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</si>
  <si>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</si>
  <si>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</si>
  <si>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</si>
  <si>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</si>
  <si>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</si>
  <si>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</si>
  <si>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</si>
  <si>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</si>
  <si>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</si>
  <si>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</si>
  <si>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</si>
  <si>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</si>
  <si>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</si>
  <si>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</si>
  <si>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</si>
  <si>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</si>
  <si>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</si>
  <si>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</si>
  <si>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</si>
  <si>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</si>
  <si>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</si>
  <si>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</si>
  <si>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</si>
  <si>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</si>
  <si>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</si>
  <si>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</si>
  <si>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</si>
  <si>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</si>
  <si>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</si>
  <si>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</si>
  <si>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</si>
  <si>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</si>
  <si>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</si>
  <si>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</si>
  <si>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</si>
  <si>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</si>
  <si>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</si>
  <si>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</si>
  <si>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</si>
  <si>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</si>
  <si>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</si>
  <si>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</si>
  <si>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</si>
  <si>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</si>
  <si>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</si>
  <si>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</si>
  <si>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</si>
  <si>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</si>
  <si>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</si>
  <si>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</si>
  <si>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</si>
  <si>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</si>
  <si>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</si>
  <si>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</si>
  <si>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</si>
  <si>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</si>
  <si>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</si>
  <si>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</si>
  <si>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</si>
  <si>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</si>
  <si>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</si>
  <si>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</si>
  <si>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</si>
  <si>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</si>
  <si>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</si>
  <si>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</si>
  <si>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</si>
  <si>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</si>
  <si>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</si>
  <si>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</si>
  <si>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</si>
  <si>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</si>
  <si>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</si>
  <si>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</si>
  <si>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</si>
  <si>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</si>
  <si>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</si>
  <si>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</si>
  <si>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</si>
  <si>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</si>
  <si>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</si>
  <si>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</si>
  <si>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</si>
  <si>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</si>
  <si>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</si>
  <si>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</si>
  <si>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</si>
  <si>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</si>
  <si>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</si>
  <si>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</si>
  <si>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</si>
  <si>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</si>
  <si>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</si>
  <si>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</si>
  <si>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</si>
  <si>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</si>
  <si>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</si>
  <si>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</si>
  <si>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</si>
  <si>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</si>
  <si>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</si>
  <si>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</si>
  <si>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</si>
  <si>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</si>
  <si>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</si>
  <si>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</si>
  <si>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</si>
  <si>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</si>
  <si>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</si>
  <si>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</si>
  <si>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</si>
  <si>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</si>
  <si>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</si>
  <si>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</si>
  <si>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</si>
  <si>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</si>
  <si>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</si>
  <si>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</si>
  <si>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</si>
  <si>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</si>
  <si>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</si>
  <si>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</si>
  <si>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</si>
  <si>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</si>
  <si>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</si>
  <si>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</si>
  <si>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</si>
  <si>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</si>
  <si>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</si>
  <si>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</si>
  <si>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</si>
  <si>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</si>
  <si>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</si>
  <si>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</si>
  <si>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</si>
  <si>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</si>
  <si>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</si>
  <si>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</si>
  <si>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</si>
  <si>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</si>
  <si>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</si>
  <si>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</si>
  <si>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</si>
  <si>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</si>
  <si>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</si>
  <si>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</si>
  <si>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</si>
  <si>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</si>
  <si>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</si>
  <si>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</si>
  <si>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</si>
  <si>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</si>
  <si>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</si>
  <si>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</si>
  <si>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</si>
  <si>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</si>
  <si>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</si>
  <si>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</si>
  <si>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</si>
  <si>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</si>
  <si>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</si>
  <si>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</si>
  <si>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</si>
  <si>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</si>
  <si>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</si>
  <si>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</si>
  <si>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</si>
  <si>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</si>
  <si>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</si>
  <si>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</si>
  <si>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</si>
  <si>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</si>
  <si>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</si>
  <si>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</si>
  <si>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</si>
  <si>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</si>
  <si>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</si>
  <si>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</si>
  <si>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</si>
  <si>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</si>
  <si>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</si>
  <si>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</si>
  <si>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</si>
  <si>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</si>
  <si>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</si>
  <si>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</si>
  <si>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</si>
  <si>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</si>
  <si>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</si>
  <si>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</si>
  <si>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</si>
  <si>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</si>
  <si>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</si>
  <si>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</si>
  <si>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</si>
  <si>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</si>
  <si>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</si>
  <si>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</si>
  <si>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</si>
  <si>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</si>
  <si>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</si>
  <si>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</si>
  <si>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</si>
  <si>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</si>
  <si>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</si>
  <si>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</si>
  <si>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</si>
  <si>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</si>
  <si>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</si>
  <si>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</si>
  <si>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</si>
  <si>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</si>
  <si>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</si>
  <si>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</si>
  <si>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</si>
  <si>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</si>
  <si>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</si>
  <si>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</si>
  <si>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</si>
  <si>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</si>
  <si>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</si>
  <si>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</si>
  <si>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</si>
  <si>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</si>
  <si>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</si>
  <si>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</si>
  <si>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</si>
  <si>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</si>
  <si>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</si>
  <si>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</si>
  <si>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</si>
  <si>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</si>
  <si>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</si>
  <si>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</si>
  <si>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</si>
  <si>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</si>
  <si>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</si>
  <si>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</si>
  <si>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</si>
  <si>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</si>
  <si>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</si>
  <si>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</si>
  <si>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</si>
  <si>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</si>
  <si>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</si>
  <si>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</si>
  <si>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</si>
  <si>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</si>
  <si>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</si>
  <si>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</si>
  <si>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</si>
  <si>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</si>
  <si>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</si>
  <si>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</si>
  <si>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</si>
  <si>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</si>
  <si>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</si>
  <si>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</si>
  <si>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</si>
  <si>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</si>
  <si>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</si>
  <si>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</si>
  <si>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</si>
  <si>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</si>
  <si>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</si>
  <si>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</si>
  <si>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</si>
  <si>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</si>
  <si>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</si>
  <si>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</si>
  <si>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</si>
  <si>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</si>
  <si>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</si>
  <si>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</si>
  <si>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</si>
  <si>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</si>
  <si>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</si>
  <si>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</si>
  <si>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</si>
  <si>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</si>
  <si>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</si>
  <si>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</si>
  <si>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</si>
  <si>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</si>
  <si>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</si>
  <si>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</si>
  <si>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</si>
  <si>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</si>
  <si>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</si>
  <si>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</si>
  <si>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</si>
  <si>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</si>
  <si>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</si>
  <si>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</si>
  <si>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</si>
  <si>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</si>
  <si>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</si>
  <si>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</si>
  <si>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</si>
  <si>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</si>
  <si>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</si>
  <si>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</si>
  <si>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</si>
  <si>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</si>
  <si>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</si>
  <si>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</si>
  <si>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</si>
  <si>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</si>
  <si>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</si>
  <si>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</si>
  <si>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</si>
  <si>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</si>
  <si>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</si>
  <si>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</si>
  <si>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</si>
  <si>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</si>
  <si>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</si>
  <si>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</si>
  <si>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</si>
  <si>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</si>
  <si>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</si>
  <si>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</si>
  <si>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</si>
  <si>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</si>
  <si>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</si>
  <si>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</si>
  <si>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</si>
  <si>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</si>
  <si>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</si>
  <si>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</si>
  <si>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</si>
  <si>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</si>
  <si>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</si>
  <si>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</si>
  <si>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</si>
  <si>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</si>
  <si>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</si>
  <si>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</si>
  <si>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</si>
  <si>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</si>
  <si>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</si>
  <si>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</si>
  <si>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</si>
  <si>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</si>
  <si>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</si>
  <si>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</si>
  <si>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</si>
  <si>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</si>
  <si>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</si>
  <si>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</si>
  <si>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</si>
  <si>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</si>
  <si>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</si>
  <si>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</si>
  <si>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</si>
  <si>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</si>
  <si>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</si>
  <si>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</si>
  <si>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</si>
  <si>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</si>
  <si>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</si>
  <si>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</si>
  <si>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</si>
  <si>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</si>
  <si>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</si>
  <si>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</si>
  <si>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</si>
  <si>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</si>
  <si>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</si>
  <si>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</si>
  <si>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</si>
  <si>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</si>
  <si>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</si>
  <si>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</si>
  <si>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</si>
  <si>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</si>
  <si>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</si>
  <si>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</si>
  <si>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</si>
  <si>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</si>
  <si>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</si>
  <si>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</si>
  <si>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</si>
  <si>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</si>
  <si>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</si>
  <si>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</si>
  <si>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</si>
  <si>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</si>
  <si>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</si>
  <si>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</si>
  <si>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</si>
  <si>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</si>
  <si>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</si>
  <si>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</si>
  <si>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</si>
  <si>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</si>
  <si>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</si>
  <si>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</si>
  <si>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</si>
  <si>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</si>
  <si>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</si>
  <si>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</si>
  <si>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</si>
  <si>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</si>
  <si>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</si>
  <si>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</si>
  <si>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</si>
  <si>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</si>
  <si>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</si>
  <si>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</si>
  <si>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</si>
  <si>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</si>
  <si>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</si>
  <si>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</si>
  <si>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</si>
  <si>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</si>
  <si>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</si>
  <si>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</si>
  <si>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</si>
  <si>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</si>
  <si>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</si>
  <si>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</si>
  <si>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</si>
  <si>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</si>
  <si>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</si>
  <si>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</si>
  <si>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</si>
  <si>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</si>
  <si>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</si>
  <si>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</si>
  <si>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</si>
  <si>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</si>
  <si>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</si>
  <si>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</si>
  <si>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</si>
  <si>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</si>
  <si>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</si>
  <si>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</si>
  <si>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</si>
  <si>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</si>
  <si>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</si>
  <si>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</si>
  <si>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</si>
  <si>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</si>
  <si>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</si>
  <si>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</si>
  <si>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</si>
  <si>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</si>
  <si>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</si>
  <si>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</si>
  <si>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</si>
  <si>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</si>
  <si>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</si>
  <si>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</si>
  <si>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</si>
  <si>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</si>
  <si>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</si>
  <si>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</si>
  <si>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</si>
  <si>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</si>
  <si>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</si>
  <si>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</si>
  <si>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</si>
  <si>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</si>
  <si>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</si>
  <si>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</si>
  <si>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</si>
  <si>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</si>
  <si>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</si>
  <si>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</si>
  <si>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</si>
  <si>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</si>
  <si>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</si>
  <si>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</si>
  <si>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</si>
  <si>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</si>
  <si>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</si>
  <si>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</si>
  <si>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</si>
  <si>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</si>
  <si>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</si>
  <si>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</si>
  <si>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</si>
  <si>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</si>
  <si>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</si>
  <si>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</si>
  <si>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</si>
  <si>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</si>
  <si>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</si>
  <si>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</si>
  <si>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</si>
  <si>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</si>
  <si>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</si>
  <si>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</si>
  <si>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</si>
  <si>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</si>
  <si>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</si>
  <si>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</si>
  <si>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</si>
  <si>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</si>
  <si>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</si>
  <si>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</si>
  <si>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</si>
  <si>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</si>
  <si>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</si>
  <si>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</si>
  <si>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</si>
  <si>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</si>
  <si>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</si>
  <si>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</si>
  <si>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</si>
  <si>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</si>
  <si>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</si>
  <si>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</si>
  <si>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</si>
  <si>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</si>
  <si>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</si>
  <si>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</si>
  <si>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</si>
  <si>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</si>
  <si>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</si>
  <si>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</si>
  <si>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</si>
  <si>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</si>
  <si>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</si>
  <si>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</si>
  <si>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</si>
  <si>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</si>
  <si>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</si>
  <si>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</si>
  <si>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</si>
  <si>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</si>
  <si>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</si>
  <si>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</si>
  <si>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</si>
  <si>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</si>
  <si>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</si>
  <si>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</si>
  <si>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</si>
  <si>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</si>
  <si>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</si>
  <si>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</si>
  <si>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</si>
  <si>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</si>
  <si>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</si>
  <si>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</si>
  <si>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</si>
  <si>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</si>
  <si>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</si>
  <si>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</si>
  <si>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</si>
  <si>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</si>
  <si>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</si>
  <si>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</si>
  <si>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</si>
  <si>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</si>
  <si>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</si>
  <si>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</si>
  <si>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</si>
  <si>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</si>
  <si>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</si>
  <si>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</si>
  <si>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</si>
  <si>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</si>
  <si>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</si>
  <si>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</si>
  <si>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</si>
  <si>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</si>
  <si>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</si>
  <si>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</si>
  <si>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</si>
  <si>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</si>
  <si>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</si>
  <si>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</si>
  <si>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</si>
  <si>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</si>
  <si>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</si>
  <si>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</si>
  <si>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</si>
  <si>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</si>
  <si>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</si>
  <si>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</si>
  <si>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</si>
  <si>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</si>
  <si>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</si>
  <si>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</si>
  <si>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</si>
  <si>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</si>
  <si>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</si>
  <si>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</si>
  <si>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</si>
  <si>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</si>
  <si>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</si>
  <si>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</si>
  <si>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</si>
  <si>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</si>
  <si>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</si>
  <si>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</si>
  <si>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</si>
  <si>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</si>
  <si>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</si>
  <si>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</si>
  <si>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</si>
  <si>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</si>
  <si>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</si>
  <si>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</si>
  <si>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</si>
  <si>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</si>
  <si>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</si>
  <si>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</si>
  <si>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</si>
  <si>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</si>
  <si>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</si>
  <si>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</si>
  <si>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</si>
  <si>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</si>
  <si>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</si>
  <si>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</si>
  <si>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</si>
  <si>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</si>
  <si>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</si>
  <si>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</si>
  <si>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</si>
  <si>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</si>
  <si>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</si>
  <si>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</si>
  <si>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</si>
  <si>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</si>
  <si>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</si>
  <si>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</si>
  <si>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</si>
  <si>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</si>
  <si>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</si>
  <si>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</si>
  <si>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</si>
  <si>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</si>
  <si>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</si>
  <si>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</si>
  <si>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</si>
  <si>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</si>
  <si>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</si>
  <si>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</si>
  <si>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</si>
  <si>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</si>
  <si>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</si>
  <si>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</si>
  <si>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</si>
  <si>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</si>
  <si>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</si>
  <si>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</si>
  <si>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</si>
  <si>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</si>
  <si>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</si>
  <si>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</si>
  <si>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</si>
  <si>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</si>
  <si>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</si>
  <si>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</si>
  <si>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</si>
  <si>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</si>
  <si>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</si>
  <si>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</si>
  <si>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</si>
  <si>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</si>
  <si>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</si>
  <si>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</si>
  <si>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</si>
  <si>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</si>
  <si>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</si>
  <si>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</si>
  <si>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</si>
  <si>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</si>
  <si>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</si>
  <si>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</si>
  <si>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</si>
  <si>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</si>
  <si>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</si>
  <si>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</si>
  <si>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</si>
  <si>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</si>
  <si>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</si>
  <si>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</si>
  <si>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</si>
  <si>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</si>
  <si>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</si>
  <si>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</si>
  <si>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</si>
  <si>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</si>
  <si>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</si>
  <si>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</si>
  <si>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</si>
  <si>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</si>
  <si>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</si>
  <si>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</si>
  <si>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</si>
  <si>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</si>
  <si>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</si>
  <si>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</si>
  <si>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</si>
  <si>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</si>
  <si>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</si>
  <si>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</si>
  <si>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</si>
  <si>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</si>
  <si>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</si>
  <si>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</si>
  <si>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</si>
  <si>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</si>
  <si>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</si>
  <si>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</si>
  <si>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</si>
  <si>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</si>
  <si>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</si>
  <si>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</si>
  <si>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</si>
  <si>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</si>
  <si>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</si>
  <si>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</si>
  <si>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</si>
  <si>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</si>
  <si>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</si>
  <si>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</si>
  <si>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</si>
  <si>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</si>
  <si>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</si>
  <si>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</si>
  <si>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</si>
  <si>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</si>
  <si>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</si>
  <si>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</si>
  <si>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</si>
  <si>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</si>
  <si>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</si>
  <si>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</si>
  <si>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</si>
  <si>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</si>
  <si>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</si>
  <si>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</si>
  <si>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</si>
  <si>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</si>
  <si>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</si>
  <si>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</si>
  <si>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</si>
  <si>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</si>
  <si>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</si>
  <si>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</si>
  <si>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</si>
  <si>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</si>
  <si>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</si>
  <si>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</si>
  <si>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</si>
  <si>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</si>
  <si>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</si>
  <si>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</si>
  <si>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</si>
  <si>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</si>
  <si>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</si>
  <si>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</si>
  <si>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</si>
  <si>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</si>
  <si>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</si>
  <si>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</si>
  <si>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</si>
  <si>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</si>
  <si>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</si>
  <si>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</si>
  <si>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</si>
  <si>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</si>
  <si>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</si>
  <si>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</si>
  <si>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</si>
  <si>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</si>
  <si>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</si>
  <si>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</si>
  <si>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</si>
  <si>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</si>
  <si>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</si>
  <si>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</si>
  <si>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</si>
  <si>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</si>
  <si>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</si>
  <si>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</si>
  <si>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</si>
  <si>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</si>
  <si>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</si>
  <si>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</si>
  <si>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</si>
  <si>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</si>
  <si>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</si>
  <si>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</si>
  <si>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</si>
  <si>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</si>
  <si>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</si>
  <si>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</si>
  <si>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</si>
  <si>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</si>
  <si>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</si>
  <si>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</si>
  <si>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</si>
  <si>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</si>
  <si>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</si>
  <si>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</si>
  <si>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</si>
  <si>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</si>
  <si>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</si>
  <si>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</si>
  <si>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</si>
  <si>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</si>
  <si>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</si>
  <si>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</si>
  <si>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</si>
  <si>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</si>
  <si>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</si>
  <si>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</si>
  <si>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</si>
  <si>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</si>
  <si>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</si>
  <si>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</si>
  <si>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</si>
  <si>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</si>
  <si>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</si>
  <si>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</si>
  <si>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</si>
  <si>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</si>
  <si>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</si>
  <si>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</si>
  <si>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</si>
  <si>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</si>
  <si>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</si>
  <si>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</si>
  <si>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</si>
  <si>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</si>
  <si>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</si>
  <si>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</si>
  <si>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</si>
  <si>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</si>
  <si>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</si>
  <si>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</si>
  <si>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</si>
  <si>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</si>
  <si>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</si>
  <si>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</si>
  <si>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</si>
  <si>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</si>
  <si>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</si>
  <si>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</si>
  <si>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</si>
  <si>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</si>
  <si>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</si>
  <si>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</si>
  <si>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</si>
  <si>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</si>
  <si>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</si>
  <si>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</si>
  <si>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</si>
  <si>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</si>
  <si>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</si>
  <si>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</si>
  <si>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</si>
  <si>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</si>
  <si>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</si>
  <si>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</si>
  <si>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</si>
  <si>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</si>
  <si>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</si>
  <si>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</si>
  <si>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</si>
  <si>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</si>
  <si>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</si>
  <si>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</si>
  <si>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</si>
  <si>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</si>
  <si>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</si>
  <si>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</si>
  <si>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</si>
  <si>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</si>
  <si>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</si>
  <si>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</si>
  <si>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</si>
  <si>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</si>
  <si>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</si>
  <si>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</si>
  <si>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</si>
  <si>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</si>
  <si>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</si>
  <si>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</si>
  <si>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</si>
  <si>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</si>
  <si>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</si>
  <si>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</si>
  <si>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</si>
  <si>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</si>
  <si>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</si>
  <si>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</si>
  <si>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</si>
  <si>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</si>
  <si>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</si>
  <si>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</si>
  <si>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</si>
  <si>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</si>
  <si>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</si>
  <si>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</si>
  <si>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</si>
  <si>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</si>
  <si>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</si>
  <si>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</si>
  <si>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</si>
  <si>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</si>
  <si>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</si>
  <si>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</si>
  <si>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</si>
  <si>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</si>
  <si>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</si>
  <si>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</si>
  <si>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</si>
  <si>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</si>
  <si>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</si>
  <si>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</si>
  <si>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</si>
  <si>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</si>
  <si>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</si>
  <si>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</si>
  <si>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</si>
  <si>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</si>
  <si>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</si>
  <si>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</si>
  <si>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</si>
  <si>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</si>
  <si>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</si>
  <si>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</si>
  <si>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</si>
  <si>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</si>
  <si>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</si>
  <si>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</si>
  <si>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</si>
  <si>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</si>
  <si>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</si>
  <si>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</si>
  <si>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</si>
  <si>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</si>
  <si>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</si>
  <si>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</si>
  <si>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</si>
  <si>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</si>
  <si>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</si>
  <si>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</si>
  <si>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</si>
  <si>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</si>
  <si>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</si>
  <si>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</si>
  <si>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</si>
  <si>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</si>
  <si>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</si>
  <si>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</si>
  <si>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</si>
  <si>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</si>
  <si>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</si>
  <si>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</si>
  <si>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</si>
  <si>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</si>
  <si>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</si>
  <si>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</si>
  <si>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</si>
  <si>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</si>
  <si>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</si>
  <si>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</si>
  <si>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</si>
  <si>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</si>
  <si>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</si>
  <si>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</si>
  <si>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</si>
  <si>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</si>
  <si>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</si>
  <si>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</si>
  <si>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</si>
  <si>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</si>
  <si>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</si>
  <si>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</si>
  <si>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</si>
  <si>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</si>
  <si>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</si>
  <si>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</si>
  <si>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</si>
  <si>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</si>
  <si>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</si>
  <si>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</si>
  <si>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</si>
  <si>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</si>
  <si>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</si>
  <si>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</si>
  <si>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</si>
  <si>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</si>
  <si>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</si>
  <si>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</si>
  <si>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</si>
  <si>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</si>
  <si>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</si>
  <si>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</si>
  <si>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</si>
  <si>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</si>
  <si>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</si>
  <si>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</si>
  <si>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</si>
  <si>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</si>
  <si>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</si>
  <si>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</si>
  <si>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</si>
  <si>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</si>
  <si>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</si>
  <si>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</si>
  <si>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</si>
  <si>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</si>
  <si>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</si>
  <si>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</si>
  <si>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</si>
  <si>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</si>
  <si>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</si>
  <si>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</si>
  <si>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</si>
  <si>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</si>
  <si>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</si>
  <si>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</si>
  <si>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</si>
  <si>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</si>
  <si>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</si>
  <si>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</si>
  <si>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</si>
  <si>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</si>
  <si>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</si>
  <si>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</si>
  <si>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</si>
  <si>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</si>
  <si>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</si>
  <si>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</si>
  <si>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</si>
  <si>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</si>
  <si>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</si>
  <si>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</si>
  <si>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</si>
  <si>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</si>
  <si>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</si>
  <si>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</si>
  <si>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</si>
  <si>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</si>
  <si>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</si>
  <si>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</si>
  <si>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</si>
  <si>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</si>
  <si>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</si>
  <si>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</si>
  <si>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</si>
  <si>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</si>
  <si>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</si>
  <si>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</si>
  <si>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</si>
  <si>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</si>
  <si>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</si>
  <si>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</si>
  <si>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</si>
  <si>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</si>
  <si>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</si>
  <si>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</si>
  <si>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</si>
  <si>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</si>
  <si>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</si>
  <si>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</si>
  <si>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</si>
  <si>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</si>
  <si>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</si>
  <si>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</si>
  <si>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</si>
  <si>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</si>
  <si>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</si>
  <si>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</si>
  <si>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</si>
  <si>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</si>
  <si>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</si>
  <si>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</si>
  <si>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</si>
  <si>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</si>
  <si>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</si>
  <si>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</si>
  <si>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</si>
  <si>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</si>
  <si>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</si>
  <si>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</si>
  <si>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</si>
  <si>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</si>
  <si>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</si>
  <si>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</si>
  <si>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</si>
  <si>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</si>
  <si>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</si>
  <si>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</si>
  <si>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</si>
  <si>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</si>
  <si>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</si>
  <si>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</si>
  <si>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</si>
  <si>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</si>
  <si>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</si>
  <si>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</si>
  <si>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</si>
  <si>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</si>
  <si>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</si>
  <si>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</si>
  <si>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</si>
  <si>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</si>
  <si>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</si>
  <si>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</si>
  <si>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</si>
  <si>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</si>
  <si>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</si>
  <si>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</si>
  <si>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</si>
  <si>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</si>
  <si>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</si>
  <si>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</si>
  <si>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</si>
  <si>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</si>
  <si>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</si>
  <si>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</si>
  <si>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</si>
  <si>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</si>
  <si>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</si>
  <si>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</si>
  <si>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</si>
  <si>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</si>
  <si>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</si>
  <si>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</si>
  <si>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</si>
  <si>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</si>
  <si>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</si>
  <si>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</si>
  <si>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</si>
  <si>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</si>
  <si>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</si>
  <si>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</si>
  <si>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</si>
  <si>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</si>
  <si>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</si>
  <si>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</si>
  <si>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</si>
  <si>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</si>
  <si>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</si>
  <si>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</si>
  <si>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</si>
  <si>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</si>
  <si>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</si>
  <si>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</si>
  <si>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</si>
  <si>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</si>
  <si>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</si>
  <si>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</si>
  <si>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</si>
  <si>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</si>
  <si>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</si>
  <si>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</si>
  <si>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</si>
  <si>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</si>
  <si>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</si>
  <si>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</si>
  <si>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</si>
  <si>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</si>
  <si>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</si>
  <si>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</si>
  <si>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</si>
  <si>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</si>
  <si>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</si>
  <si>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</si>
  <si>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</si>
  <si>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</si>
  <si>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</si>
  <si>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</si>
  <si>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</si>
  <si>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</si>
  <si>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</si>
  <si>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</si>
  <si>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</si>
  <si>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</si>
  <si>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</si>
  <si>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</si>
  <si>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</si>
  <si>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</si>
  <si>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</si>
  <si>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</si>
  <si>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</si>
  <si>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</si>
  <si>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</si>
  <si>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</si>
  <si>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</si>
  <si>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</si>
  <si>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</si>
  <si>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</si>
  <si>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</si>
  <si>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</si>
  <si>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</si>
  <si>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</si>
  <si>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</si>
  <si>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</si>
  <si>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</si>
  <si>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</si>
  <si>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</si>
  <si>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</si>
  <si>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</si>
  <si>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</si>
  <si>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</si>
  <si>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</si>
  <si>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</si>
  <si>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</si>
  <si>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</si>
  <si>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</si>
  <si>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</si>
  <si>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</si>
  <si>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</si>
  <si>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</si>
  <si>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</si>
  <si>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</si>
  <si>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</si>
  <si>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</si>
  <si>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</si>
  <si>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</si>
  <si>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</si>
  <si>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</si>
  <si>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</si>
  <si>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</si>
  <si>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</si>
  <si>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</si>
  <si>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</si>
  <si>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</si>
  <si>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</si>
  <si>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</si>
  <si>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</si>
  <si>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</si>
  <si>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</si>
  <si>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</si>
  <si>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</si>
  <si>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</si>
  <si>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</si>
  <si>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</si>
  <si>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</si>
  <si>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</si>
  <si>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</si>
  <si>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</si>
  <si>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</si>
  <si>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</si>
  <si>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</si>
  <si>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</si>
  <si>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</si>
  <si>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</si>
  <si>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</si>
  <si>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</si>
  <si>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</si>
  <si>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</si>
  <si>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</si>
  <si>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</si>
  <si>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</si>
  <si>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</si>
  <si>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</si>
  <si>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</si>
  <si>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</si>
  <si>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</si>
  <si>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</si>
  <si>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</si>
  <si>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</si>
  <si>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</si>
  <si>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</si>
  <si>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</si>
  <si>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</si>
  <si>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</si>
  <si>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</si>
  <si>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</si>
  <si>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</si>
  <si>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</si>
  <si>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</si>
  <si>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</si>
  <si>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</si>
  <si>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</si>
  <si>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</si>
  <si>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</si>
  <si>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</si>
  <si>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</si>
  <si>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</si>
  <si>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</si>
  <si>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</si>
  <si>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</si>
  <si>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</si>
  <si>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</si>
  <si>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</si>
  <si>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</si>
  <si>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</si>
  <si>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</si>
  <si>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</si>
  <si>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</si>
  <si>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</si>
  <si>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</si>
  <si>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</si>
  <si>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</si>
  <si>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</si>
  <si>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</si>
  <si>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</si>
  <si>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</si>
  <si>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</si>
  <si>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</si>
  <si>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</si>
  <si>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</si>
  <si>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</si>
  <si>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</si>
  <si>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</si>
  <si>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</si>
  <si>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</si>
  <si>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</si>
  <si>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</si>
  <si>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</si>
  <si>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</si>
  <si>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</si>
  <si>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</si>
  <si>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</si>
  <si>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</si>
  <si>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</si>
  <si>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</si>
  <si>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</si>
  <si>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</si>
  <si>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</si>
  <si>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</si>
  <si>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</si>
  <si>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</si>
  <si>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</si>
  <si>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</si>
  <si>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</si>
  <si>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</si>
  <si>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</si>
  <si>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</si>
  <si>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</si>
  <si>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</si>
  <si>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</si>
  <si>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</si>
  <si>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</si>
  <si>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</si>
  <si>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</si>
  <si>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</si>
  <si>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</si>
  <si>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</si>
  <si>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</si>
  <si>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</si>
  <si>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</si>
  <si>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</si>
  <si>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</si>
  <si>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</si>
  <si>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</si>
  <si>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</si>
  <si>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</si>
  <si>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</si>
  <si>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</si>
  <si>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</si>
  <si>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</si>
  <si>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</si>
  <si>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</si>
  <si>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</si>
  <si>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</si>
  <si>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</si>
  <si>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</si>
  <si>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</si>
  <si>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</si>
  <si>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</si>
  <si>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</si>
  <si>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</si>
  <si>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</si>
  <si>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</si>
  <si>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</si>
  <si>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</si>
  <si>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</si>
  <si>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</si>
  <si>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</si>
  <si>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</si>
  <si>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</si>
  <si>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</si>
  <si>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</si>
  <si>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</si>
  <si>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</si>
  <si>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</si>
  <si>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</si>
  <si>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</si>
  <si>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</si>
  <si>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</si>
  <si>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</si>
  <si>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</si>
  <si>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</si>
  <si>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</si>
  <si>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</si>
  <si>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</si>
  <si>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</si>
  <si>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</si>
  <si>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</si>
  <si>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</si>
  <si>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</si>
  <si>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</si>
  <si>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</si>
  <si>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</si>
  <si>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</si>
  <si>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</si>
  <si>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</si>
  <si>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</si>
  <si>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</si>
  <si>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</si>
  <si>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</si>
  <si>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</si>
  <si>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</si>
  <si>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</si>
  <si>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</si>
  <si>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</si>
  <si>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</si>
  <si>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</si>
  <si>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</si>
  <si>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</si>
  <si>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</si>
  <si>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</si>
  <si>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</si>
  <si>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</si>
  <si>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</si>
  <si>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</si>
  <si>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</si>
  <si>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</si>
  <si>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</si>
  <si>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</si>
  <si>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</si>
  <si>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</si>
  <si>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</si>
  <si>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</si>
  <si>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</si>
  <si>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</si>
  <si>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</si>
  <si>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</si>
  <si>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</si>
  <si>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</si>
  <si>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</si>
  <si>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</si>
  <si>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</si>
  <si>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</si>
  <si>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</si>
  <si>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</si>
  <si>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</si>
  <si>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</si>
  <si>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</si>
  <si>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</si>
  <si>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</si>
  <si>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</si>
  <si>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</si>
  <si>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</si>
  <si>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</si>
  <si>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</si>
  <si>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</si>
  <si>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</si>
  <si>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</si>
  <si>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</si>
  <si>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</si>
  <si>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</si>
  <si>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</si>
  <si>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</si>
  <si>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</si>
  <si>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</si>
  <si>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</si>
  <si>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</si>
  <si>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</si>
  <si>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</si>
  <si>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</si>
  <si>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</si>
  <si>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</si>
  <si>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</si>
  <si>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</si>
  <si>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</si>
  <si>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</si>
  <si>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</si>
  <si>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</si>
  <si>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</si>
  <si>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</si>
  <si>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</si>
  <si>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</si>
  <si>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</si>
  <si>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</si>
  <si>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</si>
  <si>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</si>
  <si>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</si>
  <si>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</si>
  <si>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</si>
  <si>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</si>
  <si>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</si>
  <si>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</si>
  <si>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</si>
  <si>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</si>
  <si>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</si>
  <si>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</si>
  <si>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</si>
  <si>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</si>
  <si>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</si>
  <si>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</si>
  <si>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</si>
  <si>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</si>
  <si>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</si>
  <si>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</si>
  <si>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</si>
  <si>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</si>
  <si>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</si>
  <si>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</si>
  <si>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</si>
  <si>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</si>
  <si>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</si>
  <si>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</si>
  <si>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</si>
  <si>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</si>
  <si>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</si>
  <si>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</si>
  <si>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</si>
  <si>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</si>
  <si>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</si>
  <si>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</si>
  <si>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</si>
  <si>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</si>
  <si>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</si>
  <si>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</si>
  <si>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</si>
  <si>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</si>
  <si>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</si>
  <si>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</si>
  <si>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</si>
  <si>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</si>
  <si>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</si>
  <si>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</si>
  <si>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</si>
  <si>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</si>
  <si>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</si>
  <si>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</si>
  <si>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</si>
  <si>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</si>
  <si>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</si>
  <si>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</si>
  <si>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</si>
  <si>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</si>
  <si>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</si>
  <si>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</si>
  <si>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</si>
  <si>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</si>
  <si>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</si>
  <si>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</si>
  <si>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</si>
  <si>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</si>
  <si>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</si>
  <si>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</si>
  <si>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</si>
  <si>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</si>
  <si>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</si>
  <si>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</si>
  <si>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</si>
  <si>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</si>
  <si>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</si>
  <si>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</si>
  <si>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</si>
  <si>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</si>
  <si>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</si>
  <si>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</si>
  <si>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</si>
  <si>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</si>
  <si>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</si>
  <si>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</si>
  <si>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</si>
  <si>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</si>
  <si>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</si>
  <si>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</si>
  <si>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</si>
  <si>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</si>
  <si>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</si>
  <si>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</si>
  <si>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</si>
  <si>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</si>
  <si>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</si>
  <si>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</si>
  <si>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</si>
  <si>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</si>
  <si>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</si>
  <si>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</si>
  <si>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</si>
  <si>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</si>
  <si>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</si>
  <si>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</si>
  <si>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</si>
  <si>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</si>
  <si>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</si>
  <si>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</si>
  <si>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</si>
  <si>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</si>
  <si>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</si>
  <si>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</si>
  <si>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</si>
  <si>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</si>
  <si>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</si>
  <si>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</si>
  <si>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</si>
  <si>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</si>
  <si>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</si>
  <si>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</si>
  <si>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</si>
  <si>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</si>
  <si>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</si>
  <si>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</si>
  <si>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</si>
  <si>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</si>
  <si>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</si>
  <si>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</si>
  <si>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</si>
  <si>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</si>
  <si>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</si>
  <si>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</si>
  <si>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</si>
  <si>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</si>
  <si>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</si>
  <si>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</si>
  <si>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</si>
  <si>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</si>
  <si>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</si>
  <si>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</si>
  <si>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</si>
  <si>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</si>
  <si>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</si>
  <si>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</si>
  <si>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</si>
  <si>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</si>
  <si>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</si>
  <si>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</si>
  <si>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</si>
  <si>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</si>
  <si>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</si>
  <si>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</si>
  <si>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</si>
  <si>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</si>
  <si>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</si>
  <si>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</si>
  <si>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</si>
  <si>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</si>
  <si>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</si>
  <si>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</si>
  <si>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</si>
  <si>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</si>
  <si>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</si>
  <si>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</si>
  <si>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</si>
  <si>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</si>
  <si>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</si>
  <si>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</si>
  <si>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</si>
  <si>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</si>
  <si>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</si>
  <si>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</si>
  <si>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</si>
  <si>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</si>
  <si>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</si>
  <si>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</si>
  <si>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</si>
  <si>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</si>
  <si>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</si>
  <si>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</si>
  <si>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</si>
  <si>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</si>
  <si>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</si>
  <si>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</si>
  <si>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</si>
  <si>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</si>
  <si>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</si>
  <si>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</si>
  <si>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</si>
  <si>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</si>
  <si>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</si>
  <si>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</si>
  <si>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</si>
  <si>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</si>
  <si>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</si>
  <si>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</si>
  <si>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</si>
  <si>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</si>
  <si>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</si>
  <si>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</si>
  <si>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</si>
  <si>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</si>
  <si>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</si>
  <si>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</si>
  <si>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</si>
  <si>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</si>
  <si>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</si>
  <si>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</si>
  <si>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</si>
  <si>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</si>
  <si>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</si>
  <si>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</si>
  <si>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</si>
  <si>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</si>
  <si>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</si>
  <si>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</si>
  <si>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</si>
  <si>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</si>
  <si>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</si>
  <si>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</si>
  <si>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</si>
  <si>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</si>
  <si>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</si>
  <si>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</si>
  <si>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</si>
  <si>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</si>
  <si>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</si>
  <si>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</si>
  <si>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</si>
  <si>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</si>
  <si>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</si>
  <si>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</si>
  <si>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</si>
  <si>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</si>
  <si>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</si>
  <si>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</si>
  <si>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</si>
  <si>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</si>
  <si>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</si>
  <si>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</si>
  <si>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</si>
  <si>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</si>
  <si>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</si>
  <si>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</si>
  <si>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</si>
  <si>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</si>
  <si>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</si>
  <si>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</si>
  <si>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</si>
  <si>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</si>
  <si>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</si>
  <si>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</si>
  <si>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</si>
  <si>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</si>
  <si>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</si>
  <si>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</si>
  <si>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</si>
  <si>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</si>
  <si>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</si>
  <si>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</si>
  <si>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</si>
  <si>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</si>
  <si>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</si>
  <si>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</si>
  <si>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</si>
  <si>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</si>
  <si>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</si>
  <si>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</si>
  <si>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</si>
  <si>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</si>
  <si>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</si>
  <si>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</si>
  <si>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</si>
  <si>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</si>
  <si>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</si>
  <si>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</si>
  <si>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</si>
  <si>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</si>
  <si>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</si>
  <si>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</si>
  <si>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</si>
  <si>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</si>
  <si>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</si>
  <si>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</si>
  <si>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</si>
  <si>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</si>
  <si>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</si>
  <si>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</si>
  <si>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</si>
  <si>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</si>
  <si>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</si>
  <si>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</si>
  <si>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</si>
  <si>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</si>
  <si>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</si>
  <si>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</si>
  <si>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</si>
  <si>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</si>
  <si>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</si>
  <si>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</si>
  <si>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</si>
  <si>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</si>
  <si>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</si>
  <si>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</si>
  <si>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</si>
  <si>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</si>
  <si>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</si>
  <si>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</si>
  <si>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</si>
  <si>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</si>
  <si>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</si>
  <si>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</si>
  <si>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</si>
  <si>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</si>
  <si>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</si>
  <si>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</si>
  <si>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</si>
  <si>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</si>
  <si>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</si>
  <si>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</si>
  <si>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</si>
  <si>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</si>
  <si>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</si>
  <si>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</si>
  <si>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</si>
  <si>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</si>
  <si>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</si>
  <si>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</si>
  <si>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</si>
  <si>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</si>
  <si>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</si>
  <si>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</si>
  <si>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</si>
  <si>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</si>
  <si>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</si>
  <si>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</si>
  <si>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</si>
  <si>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</si>
  <si>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</si>
  <si>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</si>
  <si>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</si>
  <si>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</si>
  <si>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</si>
  <si>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</si>
  <si>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</si>
  <si>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</si>
  <si>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</si>
  <si>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</si>
  <si>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</si>
  <si>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</si>
  <si>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</si>
  <si>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</si>
  <si>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</si>
  <si>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</si>
  <si>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</si>
  <si>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</si>
  <si>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</si>
  <si>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</si>
  <si>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</si>
  <si>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</si>
  <si>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</si>
  <si>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</si>
  <si>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</si>
  <si>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</si>
  <si>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</si>
  <si>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</si>
  <si>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</si>
  <si>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</si>
  <si>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</si>
  <si>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</si>
  <si>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</si>
  <si>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</si>
  <si>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</si>
  <si>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</si>
  <si>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</si>
  <si>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</si>
  <si>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</si>
  <si>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</si>
  <si>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</si>
  <si>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</si>
  <si>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</si>
  <si>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</si>
  <si>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</si>
  <si>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</si>
  <si>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</si>
  <si>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</si>
  <si>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</si>
  <si>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</si>
  <si>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</si>
  <si>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</si>
  <si>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</si>
  <si>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</si>
  <si>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</si>
  <si>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</si>
  <si>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</si>
  <si>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</si>
  <si>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</si>
  <si>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</si>
  <si>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</si>
  <si>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</si>
  <si>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</si>
  <si>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</si>
  <si>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</si>
  <si>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</si>
  <si>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</si>
  <si>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</si>
  <si>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</si>
  <si>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</si>
  <si>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</si>
  <si>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</si>
  <si>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</si>
  <si>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</si>
  <si>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</si>
  <si>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</si>
  <si>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</si>
  <si>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</si>
  <si>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</si>
  <si>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</si>
  <si>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</si>
  <si>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</si>
  <si>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</si>
  <si>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</si>
  <si>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</si>
  <si>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</si>
  <si>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</si>
  <si>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</si>
  <si>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</si>
  <si>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</si>
  <si>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</si>
  <si>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</si>
  <si>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</si>
  <si>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</si>
  <si>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</si>
  <si>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</si>
  <si>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</si>
  <si>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</si>
  <si>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</si>
  <si>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</si>
  <si>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</si>
  <si>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</si>
  <si>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</si>
  <si>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</si>
  <si>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</si>
  <si>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</si>
  <si>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</si>
  <si>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</si>
  <si>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</si>
  <si>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</si>
  <si>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</si>
  <si>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</si>
  <si>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</si>
  <si>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</si>
  <si>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</si>
  <si>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</si>
  <si>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</si>
  <si>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</si>
  <si>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</si>
  <si>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</si>
  <si>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</si>
  <si>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</si>
  <si>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</si>
  <si>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</si>
  <si>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</si>
  <si>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</si>
  <si>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</si>
  <si>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</si>
  <si>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</si>
  <si>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</si>
  <si>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</si>
  <si>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</si>
  <si>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</si>
  <si>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</si>
  <si>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</si>
  <si>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</si>
  <si>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</si>
  <si>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</si>
  <si>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</si>
  <si>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</si>
  <si>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</si>
  <si>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</si>
  <si>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</si>
  <si>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</si>
  <si>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</si>
  <si>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</si>
  <si>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</si>
  <si>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</si>
  <si>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</si>
  <si>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</si>
  <si>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</si>
  <si>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</si>
  <si>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</si>
  <si>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</si>
  <si>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</si>
  <si>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</si>
  <si>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</si>
  <si>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</si>
  <si>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</si>
  <si>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</si>
  <si>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</si>
  <si>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</si>
  <si>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</si>
  <si>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</si>
  <si>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</si>
  <si>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</si>
  <si>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</si>
  <si>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</si>
  <si>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</si>
  <si>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</si>
  <si>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</si>
  <si>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</si>
  <si>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</si>
  <si>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</si>
  <si>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</si>
  <si>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</si>
  <si>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</si>
  <si>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</si>
  <si>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</si>
  <si>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</si>
  <si>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</si>
  <si>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</si>
  <si>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</si>
  <si>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</si>
  <si>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</si>
  <si>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</si>
  <si>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</si>
  <si>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</si>
  <si>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</si>
  <si>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</si>
  <si>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</si>
  <si>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</si>
  <si>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</si>
  <si>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</si>
  <si>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</si>
  <si>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</si>
  <si>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</si>
  <si>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</si>
  <si>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</si>
  <si>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</si>
  <si>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</si>
  <si>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</si>
  <si>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</si>
  <si>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</si>
  <si>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</si>
  <si>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</si>
  <si>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</si>
  <si>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</si>
  <si>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</si>
  <si>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</si>
  <si>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</si>
  <si>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</si>
  <si>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</si>
  <si>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</si>
  <si>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</si>
  <si>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</si>
  <si>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</si>
  <si>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</si>
  <si>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</si>
  <si>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</si>
  <si>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</si>
  <si>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</si>
  <si>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</si>
  <si>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</si>
  <si>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</si>
  <si>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</si>
  <si>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</si>
  <si>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</si>
  <si>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</si>
  <si>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</si>
  <si>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</si>
  <si>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</si>
  <si>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</si>
  <si>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</si>
  <si>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</si>
  <si>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</si>
  <si>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</si>
  <si>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</si>
  <si>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</si>
  <si>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</si>
  <si>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</si>
  <si>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</si>
  <si>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</si>
  <si>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</si>
  <si>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</si>
  <si>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</si>
  <si>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</si>
  <si>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</si>
  <si>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</si>
  <si>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</si>
  <si>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</si>
  <si>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</si>
  <si>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</si>
  <si>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</si>
  <si>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</si>
  <si>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</si>
  <si>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</si>
  <si>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</si>
  <si>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</si>
  <si>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</si>
  <si>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</si>
  <si>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</si>
  <si>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</si>
  <si>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</si>
  <si>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</si>
  <si>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</si>
  <si>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</si>
  <si>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</si>
  <si>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</si>
  <si>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</si>
  <si>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</si>
  <si>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</si>
  <si>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</si>
  <si>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</si>
  <si>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</si>
  <si>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</si>
  <si>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</si>
  <si>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</si>
  <si>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</si>
  <si>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</si>
  <si>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</si>
  <si>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</si>
  <si>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</si>
  <si>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</si>
  <si>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</si>
  <si>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</si>
  <si>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</si>
  <si>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</si>
  <si>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</si>
  <si>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</si>
  <si>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</si>
  <si>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</si>
  <si>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</si>
  <si>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</si>
  <si>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</si>
  <si>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</si>
  <si>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</si>
  <si>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</si>
  <si>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</si>
  <si>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</si>
  <si>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</si>
  <si>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</si>
  <si>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</si>
  <si>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</si>
  <si>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</si>
  <si>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</si>
  <si>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</si>
  <si>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</si>
  <si>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</si>
  <si>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</si>
  <si>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</si>
  <si>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</si>
  <si>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</si>
  <si>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</si>
  <si>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</si>
  <si>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</si>
  <si>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</si>
  <si>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</si>
  <si>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</si>
  <si>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</si>
  <si>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</si>
  <si>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</si>
  <si>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</si>
  <si>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</si>
  <si>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</si>
  <si>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</si>
  <si>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</si>
  <si>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</si>
  <si>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</si>
  <si>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</si>
  <si>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</si>
  <si>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</si>
  <si>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</si>
  <si>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</si>
  <si>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</si>
  <si>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</si>
  <si>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</si>
  <si>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</si>
  <si>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</si>
  <si>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</si>
  <si>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</si>
  <si>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</si>
  <si>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</si>
  <si>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</si>
  <si>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</si>
  <si>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</si>
  <si>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</si>
  <si>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</si>
  <si>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</si>
  <si>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</si>
  <si>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</si>
  <si>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</si>
  <si>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</si>
  <si>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</si>
  <si>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</si>
  <si>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</si>
  <si>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</si>
  <si>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</si>
  <si>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</si>
  <si>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</si>
  <si>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</si>
  <si>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</si>
  <si>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</si>
  <si>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</si>
  <si>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</si>
  <si>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</si>
  <si>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</si>
  <si>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</si>
  <si>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</si>
  <si>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</si>
  <si>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</si>
  <si>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</si>
  <si>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</si>
  <si>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</si>
  <si>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</si>
  <si>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</si>
  <si>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</si>
  <si>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</si>
  <si>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</si>
  <si>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</si>
  <si>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</si>
  <si>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</si>
  <si>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</si>
  <si>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</si>
  <si>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</si>
  <si>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</si>
  <si>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</si>
  <si>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</si>
  <si>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</si>
  <si>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</si>
  <si>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</si>
  <si>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</si>
  <si>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</si>
  <si>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</si>
  <si>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</si>
  <si>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</si>
  <si>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</si>
  <si>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</si>
  <si>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</si>
  <si>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</si>
  <si>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</si>
  <si>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</si>
  <si>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</si>
  <si>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</si>
  <si>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</si>
  <si>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</si>
  <si>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</si>
  <si>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</si>
  <si>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</si>
  <si>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</si>
  <si>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</si>
  <si>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</si>
  <si>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</si>
  <si>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</si>
  <si>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</si>
  <si>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</si>
  <si>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</si>
  <si>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</si>
  <si>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</si>
  <si>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</si>
  <si>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</si>
  <si>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</si>
  <si>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</si>
  <si>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</si>
  <si>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</si>
  <si>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</si>
  <si>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</si>
  <si>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</si>
  <si>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</si>
  <si>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</si>
  <si>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</si>
  <si>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</si>
  <si>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</si>
  <si>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</si>
  <si>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</si>
  <si>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</si>
  <si>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</si>
  <si>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</si>
  <si>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</si>
  <si>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</si>
  <si>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</si>
  <si>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</si>
  <si>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</si>
  <si>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</si>
  <si>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</si>
  <si>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</si>
  <si>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</si>
  <si>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</si>
  <si>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</si>
  <si>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</si>
  <si>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</si>
  <si>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</si>
  <si>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</si>
  <si>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</si>
  <si>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</si>
  <si>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</si>
  <si>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</si>
  <si>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</si>
  <si>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</si>
  <si>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</si>
  <si>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</si>
  <si>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</si>
  <si>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</si>
  <si>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</si>
  <si>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</si>
  <si>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</si>
  <si>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</si>
  <si>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</si>
  <si>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</si>
  <si>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</si>
  <si>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</si>
  <si>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</si>
  <si>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</si>
  <si>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</si>
  <si>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</si>
  <si>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</si>
  <si>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</si>
  <si>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</si>
  <si>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</si>
  <si>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</si>
  <si>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</si>
  <si>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</si>
  <si>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</si>
  <si>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</si>
  <si>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</si>
  <si>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</si>
  <si>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</si>
  <si>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</si>
  <si>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</si>
  <si>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</si>
  <si>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</si>
  <si>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</si>
  <si>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</si>
  <si>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</si>
  <si>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</si>
  <si>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</si>
  <si>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</si>
  <si>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</si>
  <si>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</si>
  <si>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</si>
  <si>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</si>
  <si>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</si>
  <si>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</si>
  <si>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</si>
  <si>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</si>
  <si>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</si>
  <si>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</si>
  <si>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</si>
  <si>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</si>
  <si>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</si>
  <si>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</si>
  <si>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</si>
  <si>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</si>
  <si>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</si>
  <si>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</si>
  <si>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</si>
  <si>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</si>
  <si>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</si>
  <si>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</si>
  <si>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</si>
  <si>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</si>
  <si>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</si>
  <si>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</si>
  <si>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</si>
  <si>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</si>
  <si>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</si>
  <si>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</si>
  <si>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</si>
  <si>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</si>
  <si>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</si>
  <si>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</si>
  <si>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</si>
  <si>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</si>
  <si>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</si>
  <si>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</si>
  <si>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</si>
  <si>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</si>
  <si>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</si>
  <si>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</si>
  <si>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</si>
  <si>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</si>
  <si>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</si>
  <si>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</si>
  <si>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</si>
  <si>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</si>
  <si>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</si>
  <si>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</si>
  <si>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</si>
  <si>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</si>
  <si>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</si>
  <si>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</si>
  <si>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</si>
  <si>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</si>
  <si>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</si>
  <si>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</si>
  <si>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</si>
  <si>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</si>
  <si>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</si>
  <si>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</si>
  <si>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</si>
  <si>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</si>
  <si>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</si>
  <si>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</si>
  <si>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</si>
  <si>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</si>
  <si>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</si>
  <si>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</si>
  <si>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</si>
  <si>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</si>
  <si>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</si>
  <si>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</si>
  <si>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</si>
  <si>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</si>
  <si>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</si>
  <si>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</si>
  <si>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</si>
  <si>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</si>
  <si>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</si>
  <si>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</si>
  <si>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</si>
  <si>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</si>
  <si>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</si>
  <si>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</si>
  <si>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</si>
  <si>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</si>
  <si>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</si>
  <si>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</si>
  <si>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</si>
  <si>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</si>
  <si>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</si>
  <si>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</si>
  <si>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</si>
  <si>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</si>
  <si>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</si>
  <si>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</si>
  <si>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</si>
  <si>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</si>
  <si>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</si>
  <si>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</si>
  <si>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</si>
  <si>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</si>
  <si>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</si>
  <si>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</si>
  <si>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</si>
  <si>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</si>
  <si>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</si>
  <si>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</si>
  <si>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</si>
  <si>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</si>
  <si>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</si>
  <si>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</si>
  <si>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</si>
  <si>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</si>
  <si>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</si>
  <si>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</si>
  <si>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</si>
  <si>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</si>
  <si>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</si>
  <si>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</si>
  <si>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</si>
  <si>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</si>
  <si>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</si>
  <si>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</si>
  <si>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</si>
  <si>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</si>
  <si>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</si>
  <si>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</si>
  <si>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</si>
  <si>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</si>
  <si>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</si>
  <si>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</si>
  <si>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</si>
  <si>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</si>
  <si>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</si>
  <si>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</si>
  <si>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</si>
  <si>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</si>
  <si>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</si>
  <si>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</si>
  <si>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</si>
  <si>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</si>
  <si>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</si>
  <si>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</si>
  <si>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</si>
  <si>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</si>
  <si>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</si>
  <si>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</si>
  <si>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</si>
  <si>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</si>
  <si>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</si>
  <si>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</si>
  <si>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</si>
  <si>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</si>
  <si>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</si>
  <si>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</si>
  <si>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</si>
  <si>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</si>
  <si>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</si>
  <si>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</si>
  <si>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</si>
  <si>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</si>
  <si>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</si>
  <si>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</si>
  <si>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</si>
  <si>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</si>
  <si>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</si>
  <si>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</si>
  <si>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</si>
  <si>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</si>
  <si>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</si>
  <si>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</si>
  <si>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</si>
  <si>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</si>
  <si>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</si>
  <si>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</si>
  <si>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</si>
  <si>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</si>
  <si>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</si>
  <si>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</si>
  <si>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</si>
  <si>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</si>
  <si>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</si>
  <si>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</si>
  <si>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</si>
  <si>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</si>
  <si>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</si>
  <si>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</si>
  <si>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</si>
  <si>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</si>
  <si>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</si>
  <si>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</si>
  <si>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</si>
  <si>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</si>
  <si>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</si>
  <si>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</si>
  <si>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</si>
  <si>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</si>
  <si>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</si>
  <si>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</si>
  <si>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</si>
  <si>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</si>
  <si>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</si>
  <si>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</si>
  <si>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</si>
  <si>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</si>
  <si>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</si>
  <si>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</si>
  <si>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</si>
  <si>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</si>
  <si>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</si>
  <si>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</si>
  <si>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</si>
  <si>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</si>
  <si>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</si>
  <si>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</si>
  <si>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</si>
  <si>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</si>
  <si>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</si>
  <si>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</si>
  <si>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</si>
  <si>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</si>
  <si>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</si>
  <si>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</si>
  <si>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</si>
  <si>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</si>
  <si>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</si>
  <si>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</si>
  <si>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</si>
  <si>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</si>
  <si>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</si>
  <si>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</si>
  <si>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</si>
  <si>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</si>
  <si>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</si>
  <si>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</si>
  <si>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</si>
  <si>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</si>
  <si>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</si>
  <si>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</si>
  <si>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</si>
  <si>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</si>
  <si>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</si>
  <si>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</si>
  <si>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</si>
  <si>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</si>
  <si>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</si>
  <si>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</si>
  <si>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</si>
  <si>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</si>
  <si>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</si>
  <si>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</si>
  <si>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</si>
  <si>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</si>
  <si>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</si>
  <si>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</si>
  <si>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</si>
  <si>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</si>
  <si>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</si>
  <si>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</si>
  <si>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</si>
  <si>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</si>
  <si>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</si>
  <si>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</si>
  <si>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</si>
  <si>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</si>
  <si>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</si>
  <si>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</si>
  <si>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</si>
  <si>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</si>
  <si>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</si>
  <si>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</si>
  <si>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</si>
  <si>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</si>
  <si>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</si>
  <si>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</si>
  <si>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</si>
  <si>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</si>
  <si>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</si>
  <si>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</si>
  <si>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</si>
  <si>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</si>
  <si>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</si>
  <si>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</si>
  <si>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</si>
  <si>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</si>
  <si>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</si>
  <si>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</si>
  <si>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</si>
  <si>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</si>
  <si>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</si>
  <si>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</si>
  <si>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</si>
  <si>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</si>
  <si>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</si>
  <si>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</si>
  <si>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</si>
  <si>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</si>
  <si>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</si>
  <si>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</si>
  <si>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</si>
  <si>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</si>
  <si>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</si>
  <si>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</si>
  <si>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</si>
  <si>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</si>
  <si>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</si>
  <si>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</si>
  <si>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</si>
  <si>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</si>
  <si>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</si>
  <si>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</si>
  <si>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</si>
  <si>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</si>
  <si>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</si>
  <si>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</si>
  <si>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</si>
  <si>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</si>
  <si>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</si>
  <si>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</si>
  <si>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</si>
  <si>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</si>
  <si>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</si>
  <si>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</si>
  <si>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</si>
  <si>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</si>
  <si>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</si>
  <si>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</si>
  <si>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</si>
  <si>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</si>
  <si>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</si>
  <si>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</si>
  <si>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</si>
  <si>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</si>
  <si>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</si>
  <si>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</si>
  <si>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</si>
  <si>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</si>
  <si>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</si>
  <si>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</si>
  <si>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</si>
  <si>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</si>
  <si>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</si>
  <si>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</si>
  <si>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</si>
  <si>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</si>
  <si>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</si>
  <si>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</si>
  <si>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</si>
  <si>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</si>
  <si>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</si>
  <si>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</si>
  <si>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</si>
  <si>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</si>
  <si>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</si>
  <si>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</si>
  <si>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</si>
  <si>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</si>
  <si>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</si>
  <si>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</si>
  <si>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</si>
  <si>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</si>
  <si>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</si>
  <si>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</si>
  <si>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</si>
  <si>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</si>
  <si>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</si>
  <si>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</si>
  <si>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</si>
  <si>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</si>
  <si>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</si>
  <si>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</si>
  <si>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</si>
  <si>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</si>
  <si>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</si>
  <si>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</si>
  <si>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</si>
  <si>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</si>
  <si>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</si>
  <si>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</si>
  <si>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</si>
  <si>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</si>
  <si>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</si>
  <si>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</si>
  <si>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</si>
  <si>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</si>
  <si>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</si>
  <si>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</si>
  <si>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</si>
  <si>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</si>
  <si>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</si>
  <si>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</si>
  <si>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</si>
  <si>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</si>
  <si>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</si>
  <si>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</si>
  <si>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</si>
  <si>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</si>
  <si>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</si>
  <si>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</si>
  <si>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</si>
  <si>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</si>
  <si>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</si>
  <si>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</si>
  <si>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</si>
  <si>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</si>
  <si>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</si>
  <si>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</si>
  <si>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</si>
  <si>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</si>
  <si>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</si>
  <si>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</si>
  <si>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</si>
  <si>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</si>
  <si>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</si>
  <si>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</si>
  <si>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</si>
  <si>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</si>
  <si>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</si>
  <si>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</si>
  <si>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</si>
  <si>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</si>
  <si>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</si>
  <si>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</si>
  <si>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</si>
  <si>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</si>
  <si>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</si>
  <si>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</si>
  <si>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</si>
  <si>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</si>
  <si>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</si>
  <si>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</si>
  <si>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</si>
  <si>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</si>
  <si>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</si>
  <si>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</si>
  <si>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</si>
  <si>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</si>
  <si>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</si>
  <si>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</si>
  <si>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</si>
  <si>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</si>
  <si>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</si>
  <si>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</si>
  <si>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</si>
  <si>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</si>
  <si>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</si>
  <si>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</si>
  <si>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</si>
  <si>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</si>
  <si>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</si>
  <si>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</si>
  <si>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</si>
  <si>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</si>
  <si>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</si>
  <si>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</si>
  <si>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</si>
  <si>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</si>
  <si>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</si>
  <si>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</si>
  <si>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</si>
  <si>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</si>
  <si>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</si>
  <si>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</si>
  <si>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</si>
  <si>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</si>
  <si>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</si>
  <si>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</si>
  <si>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</si>
  <si>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</si>
  <si>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</si>
  <si>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</si>
  <si>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</si>
  <si>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</si>
  <si>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</si>
  <si>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</si>
  <si>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</si>
  <si>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</si>
  <si>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</si>
  <si>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</si>
  <si>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</si>
  <si>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</si>
  <si>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</si>
  <si>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</si>
  <si>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</si>
  <si>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</si>
  <si>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</si>
  <si>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</si>
  <si>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</si>
  <si>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</si>
  <si>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</si>
  <si>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</si>
  <si>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</si>
  <si>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</si>
  <si>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</si>
  <si>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</si>
  <si>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</si>
  <si>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</si>
  <si>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</si>
  <si>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</si>
  <si>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</si>
  <si>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</si>
  <si>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</si>
  <si>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</si>
  <si>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</si>
  <si>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</si>
  <si>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</si>
  <si>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</si>
  <si>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</si>
  <si>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</si>
  <si>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</si>
  <si>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</si>
  <si>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</si>
  <si>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</si>
  <si>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</si>
  <si>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</si>
  <si>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</si>
  <si>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</si>
  <si>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</si>
  <si>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</si>
  <si>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</si>
  <si>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</si>
  <si>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</si>
  <si>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</si>
  <si>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</si>
  <si>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</si>
  <si>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</si>
  <si>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</si>
  <si>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</si>
  <si>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</si>
  <si>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</si>
  <si>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</si>
  <si>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</si>
  <si>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</si>
  <si>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</si>
  <si>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</si>
  <si>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</si>
  <si>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</si>
  <si>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</si>
  <si>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</si>
  <si>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</si>
  <si>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</si>
  <si>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</si>
  <si>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</si>
  <si>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</si>
  <si>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</si>
  <si>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</si>
  <si>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</si>
  <si>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</si>
  <si>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</si>
  <si>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</si>
  <si>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</si>
  <si>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</si>
  <si>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</si>
  <si>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</si>
  <si>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</si>
  <si>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</si>
  <si>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</si>
  <si>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</si>
  <si>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</si>
  <si>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</si>
  <si>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</si>
  <si>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</si>
  <si>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</si>
  <si>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</si>
  <si>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</si>
  <si>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</si>
  <si>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</si>
  <si>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</si>
  <si>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</si>
  <si>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</si>
  <si>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</si>
  <si>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</si>
  <si>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</si>
  <si>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</si>
  <si>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</si>
  <si>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</si>
  <si>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</si>
  <si>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</si>
  <si>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</si>
  <si>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</si>
  <si>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</si>
  <si>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</si>
  <si>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</si>
  <si>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</si>
  <si>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</si>
  <si>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</si>
  <si>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</si>
  <si>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</si>
  <si>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</si>
  <si>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</si>
  <si>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</si>
  <si>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</si>
  <si>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</si>
  <si>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</si>
  <si>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</si>
  <si>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</si>
  <si>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</si>
  <si>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</si>
  <si>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</si>
  <si>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</si>
  <si>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</si>
  <si>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</si>
  <si>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</si>
  <si>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</si>
  <si>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</si>
  <si>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</si>
  <si>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</si>
  <si>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</si>
  <si>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</si>
  <si>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</si>
  <si>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</si>
  <si>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</si>
  <si>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</si>
  <si>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</si>
  <si>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</si>
  <si>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</si>
  <si>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</si>
  <si>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</si>
  <si>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</si>
  <si>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</si>
  <si>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</si>
  <si>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</si>
  <si>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</si>
  <si>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</si>
  <si>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</si>
  <si>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</si>
  <si>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</si>
  <si>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</si>
  <si>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</si>
  <si>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</si>
  <si>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</si>
  <si>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</si>
  <si>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</si>
  <si>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</si>
  <si>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</si>
  <si>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</si>
  <si>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</si>
  <si>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</si>
  <si>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</si>
  <si>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</si>
  <si>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</si>
  <si>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</si>
  <si>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</si>
  <si>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</si>
  <si>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</si>
  <si>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</si>
  <si>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</si>
  <si>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</si>
  <si>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</si>
  <si>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</si>
  <si>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</si>
  <si>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</si>
  <si>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</si>
  <si>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</si>
  <si>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</si>
  <si>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</si>
  <si>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</si>
  <si>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</si>
  <si>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</si>
  <si>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</si>
  <si>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</si>
  <si>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</si>
  <si>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</si>
  <si>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</si>
  <si>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</si>
  <si>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</si>
  <si>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</si>
  <si>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</si>
  <si>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</si>
  <si>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</si>
  <si>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</si>
  <si>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</si>
  <si>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</si>
  <si>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</si>
  <si>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</si>
  <si>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</si>
  <si>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</si>
  <si>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</si>
  <si>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</si>
  <si>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</si>
  <si>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</si>
  <si>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</si>
  <si>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</si>
  <si>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</si>
  <si>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</si>
  <si>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</si>
  <si>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</si>
  <si>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</si>
  <si>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</si>
  <si>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</si>
  <si>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</si>
  <si>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</si>
  <si>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</si>
  <si>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</si>
  <si>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</si>
  <si>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</si>
  <si>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</si>
  <si>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</si>
  <si>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</si>
  <si>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</si>
  <si>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</si>
  <si>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</si>
  <si>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</si>
  <si>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</si>
  <si>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</si>
  <si>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</si>
  <si>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</si>
  <si>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</si>
  <si>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</si>
  <si>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</si>
  <si>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</si>
  <si>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</si>
  <si>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</si>
  <si>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</si>
  <si>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</si>
  <si>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</si>
  <si>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</si>
  <si>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</si>
  <si>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</si>
  <si>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</si>
  <si>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</si>
  <si>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</si>
  <si>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</si>
  <si>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</si>
  <si>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</si>
  <si>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</si>
  <si>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</si>
  <si>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</si>
  <si>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</si>
  <si>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</si>
  <si>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</si>
  <si>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</si>
  <si>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</si>
  <si>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</si>
  <si>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</si>
  <si>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</si>
  <si>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</si>
  <si>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</si>
  <si>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</si>
  <si>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</si>
  <si>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</si>
  <si>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</si>
  <si>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</si>
  <si>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</si>
  <si>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</si>
  <si>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</si>
  <si>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</si>
  <si>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</si>
  <si>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</si>
  <si>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</si>
  <si>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</si>
  <si>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</si>
  <si>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</si>
  <si>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</si>
  <si>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</si>
  <si>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</si>
  <si>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</si>
  <si>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</si>
  <si>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</si>
  <si>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</si>
  <si>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</si>
  <si>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</si>
  <si>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</si>
  <si>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</si>
  <si>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</si>
  <si>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</si>
  <si>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</si>
  <si>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</si>
  <si>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</si>
  <si>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</si>
  <si>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</si>
  <si>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</si>
  <si>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</si>
  <si>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</si>
  <si>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</si>
  <si>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</si>
  <si>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</si>
  <si>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</si>
  <si>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</si>
  <si>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</si>
  <si>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</si>
  <si>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</si>
  <si>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</si>
  <si>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</si>
  <si>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</si>
  <si>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</si>
  <si>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</si>
  <si>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</si>
  <si>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</si>
  <si>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</si>
  <si>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</si>
  <si>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</si>
  <si>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</si>
  <si>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</si>
  <si>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</si>
  <si>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</si>
  <si>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</si>
  <si>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</si>
  <si>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</si>
  <si>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</si>
  <si>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</si>
  <si>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</si>
  <si>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</si>
  <si>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</si>
  <si>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</si>
  <si>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</si>
  <si>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</si>
  <si>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</si>
  <si>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</si>
  <si>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</si>
  <si>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</si>
  <si>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</si>
  <si>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</si>
  <si>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</si>
  <si>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</si>
  <si>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</si>
  <si>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</si>
  <si>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</si>
  <si>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</si>
  <si>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</si>
  <si>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</si>
  <si>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</si>
  <si>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</si>
  <si>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</si>
  <si>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</si>
  <si>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</si>
  <si>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</si>
  <si>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</si>
  <si>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</si>
  <si>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</si>
  <si>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</si>
  <si>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</si>
  <si>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</si>
  <si>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</si>
  <si>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</si>
  <si>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</si>
  <si>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</si>
  <si>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</si>
  <si>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</si>
  <si>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</si>
  <si>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</si>
  <si>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</si>
  <si>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</si>
  <si>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</si>
  <si>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</si>
  <si>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</si>
  <si>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</si>
  <si>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</si>
  <si>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</si>
  <si>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</si>
  <si>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</si>
  <si>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</si>
  <si>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</si>
  <si>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</si>
  <si>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</si>
  <si>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</si>
  <si>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</si>
  <si>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</si>
  <si>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</si>
  <si>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</si>
  <si>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</si>
  <si>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</si>
  <si>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</si>
  <si>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</si>
  <si>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</si>
  <si>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</si>
  <si>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</si>
  <si>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</si>
  <si>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</si>
  <si>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</si>
  <si>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</si>
  <si>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</si>
  <si>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</si>
  <si>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</si>
  <si>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</si>
  <si>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</si>
  <si>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</si>
  <si>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</si>
  <si>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</si>
  <si>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</si>
  <si>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</si>
  <si>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</si>
  <si>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</si>
  <si>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</si>
  <si>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</si>
  <si>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</si>
  <si>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</si>
  <si>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</si>
  <si>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</si>
  <si>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</si>
  <si>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</si>
  <si>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</si>
  <si>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</si>
  <si>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</si>
  <si>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</si>
  <si>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</si>
  <si>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</si>
  <si>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</si>
  <si>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</si>
  <si>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</si>
  <si>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</si>
  <si>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</si>
  <si>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</si>
  <si>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</si>
  <si>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</si>
  <si>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</si>
  <si>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</si>
  <si>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</si>
  <si>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</si>
  <si>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</si>
  <si>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</si>
  <si>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</si>
  <si>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</si>
  <si>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</si>
  <si>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</si>
  <si>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</si>
  <si>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</si>
  <si>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</si>
  <si>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</si>
  <si>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</si>
  <si>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</si>
  <si>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</si>
  <si>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</si>
  <si>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</si>
  <si>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</si>
  <si>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</si>
  <si>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</si>
  <si>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</si>
  <si>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</si>
  <si>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</si>
  <si>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</si>
  <si>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</si>
  <si>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</si>
  <si>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</si>
  <si>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</si>
  <si>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</si>
  <si>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</si>
  <si>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</si>
  <si>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</si>
  <si>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</si>
  <si>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</si>
  <si>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</si>
  <si>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</si>
  <si>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</si>
  <si>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</si>
  <si>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</si>
  <si>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</si>
  <si>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</si>
  <si>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</si>
  <si>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</si>
  <si>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</si>
  <si>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</si>
  <si>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</si>
  <si>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</si>
  <si>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</si>
  <si>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</si>
  <si>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</si>
  <si>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</si>
  <si>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</si>
  <si>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</si>
  <si>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</si>
  <si>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</si>
  <si>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</si>
  <si>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</si>
  <si>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</si>
  <si>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</si>
  <si>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</si>
  <si>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</si>
  <si>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</si>
  <si>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</si>
  <si>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</si>
  <si>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</si>
  <si>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</si>
  <si>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</si>
  <si>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</si>
  <si>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</si>
  <si>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</si>
  <si>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</si>
  <si>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</si>
  <si>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</si>
  <si>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</si>
  <si>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</si>
  <si>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</si>
  <si>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</si>
  <si>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</si>
  <si>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</si>
  <si>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</si>
  <si>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</si>
  <si>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</si>
  <si>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</si>
  <si>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</si>
  <si>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</si>
  <si>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</si>
  <si>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</si>
  <si>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</si>
  <si>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</si>
  <si>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</si>
  <si>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</si>
  <si>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</si>
  <si>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</si>
  <si>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</si>
  <si>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</si>
  <si>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</si>
  <si>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</si>
  <si>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</si>
  <si>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</si>
  <si>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</si>
  <si>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</si>
  <si>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</si>
  <si>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</si>
  <si>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</si>
  <si>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</si>
  <si>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</si>
  <si>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</si>
  <si>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</si>
  <si>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</si>
  <si>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</si>
  <si>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</si>
  <si>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</si>
  <si>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</si>
  <si>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</si>
  <si>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</si>
  <si>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</si>
  <si>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</si>
  <si>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</si>
  <si>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</si>
  <si>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</si>
  <si>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</si>
  <si>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</si>
  <si>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</si>
  <si>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</si>
  <si>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</si>
  <si>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</si>
  <si>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</si>
  <si>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</si>
  <si>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</si>
  <si>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</si>
  <si>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</si>
  <si>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</si>
  <si>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</si>
  <si>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</si>
  <si>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</si>
  <si>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</si>
  <si>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</si>
  <si>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</si>
  <si>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</si>
  <si>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</si>
  <si>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</si>
  <si>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</si>
  <si>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</si>
  <si>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</si>
  <si>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</si>
  <si>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</si>
  <si>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</si>
  <si>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</si>
  <si>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</si>
  <si>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</si>
  <si>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</si>
  <si>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</si>
  <si>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</si>
  <si>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</si>
  <si>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</si>
  <si>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</si>
  <si>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</si>
  <si>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</si>
  <si>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</si>
  <si>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</si>
  <si>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</si>
  <si>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</si>
  <si>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</si>
  <si>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</si>
  <si>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</si>
  <si>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</si>
  <si>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</si>
  <si>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</si>
  <si>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</si>
  <si>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</si>
  <si>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</si>
  <si>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</si>
  <si>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</si>
  <si>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</si>
  <si>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</si>
  <si>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</si>
  <si>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</si>
  <si>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</si>
  <si>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</si>
  <si>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</si>
  <si>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</si>
  <si>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</si>
  <si>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</si>
  <si>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</si>
  <si>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</si>
  <si>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</si>
  <si>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</si>
  <si>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</si>
  <si>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</si>
  <si>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</si>
  <si>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</si>
  <si>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</si>
  <si>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</si>
  <si>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</si>
  <si>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</si>
  <si>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</si>
  <si>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</si>
  <si>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</si>
  <si>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</si>
  <si>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</si>
  <si>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</si>
  <si>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</si>
  <si>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</si>
  <si>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</si>
  <si>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</si>
  <si>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</si>
  <si>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</si>
  <si>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</si>
  <si>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</si>
  <si>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</si>
  <si>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</si>
  <si>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</si>
  <si>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</si>
  <si>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</si>
  <si>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</si>
  <si>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</si>
  <si>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</si>
  <si>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</si>
  <si>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</si>
  <si>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</si>
  <si>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</si>
  <si>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</si>
  <si>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</si>
  <si>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</si>
  <si>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</si>
  <si>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</si>
  <si>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</si>
  <si>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</si>
  <si>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</si>
  <si>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</si>
  <si>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</si>
  <si>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</si>
  <si>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</si>
  <si>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</si>
  <si>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</si>
  <si>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</si>
  <si>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</si>
  <si>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</si>
  <si>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</si>
  <si>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</si>
  <si>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</si>
  <si>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</si>
  <si>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</si>
  <si>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</si>
  <si>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</si>
  <si>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</si>
  <si>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</si>
  <si>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</si>
  <si>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</si>
  <si>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</si>
  <si>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</si>
  <si>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</si>
  <si>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</si>
  <si>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</si>
  <si>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</si>
  <si>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</si>
  <si>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</si>
  <si>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</si>
  <si>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</si>
  <si>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</si>
  <si>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</si>
  <si>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</si>
  <si>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</si>
  <si>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</si>
  <si>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</si>
  <si>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</si>
  <si>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</si>
  <si>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</si>
  <si>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</si>
  <si>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</si>
  <si>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</si>
  <si>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</si>
  <si>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</si>
  <si>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</si>
  <si>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</si>
  <si>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</si>
  <si>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</si>
  <si>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</si>
  <si>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</si>
  <si>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</si>
  <si>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</si>
  <si>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</si>
  <si>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</si>
  <si>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</si>
  <si>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</si>
  <si>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</si>
  <si>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</si>
  <si>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</si>
  <si>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</si>
  <si>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</si>
  <si>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</si>
  <si>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</si>
  <si>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</si>
  <si>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</si>
  <si>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</si>
  <si>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</si>
  <si>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</si>
  <si>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</si>
  <si>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</si>
  <si>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</si>
  <si>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</si>
  <si>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</si>
  <si>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</si>
  <si>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</si>
  <si>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</si>
  <si>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</si>
  <si>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</si>
  <si>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</si>
  <si>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</si>
  <si>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</si>
  <si>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</si>
  <si>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</si>
  <si>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</si>
  <si>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</si>
  <si>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</si>
  <si>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</si>
  <si>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</si>
  <si>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</si>
  <si>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</si>
  <si>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</si>
  <si>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</si>
  <si>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</si>
  <si>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</si>
  <si>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</si>
  <si>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</si>
  <si>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</si>
  <si>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</si>
  <si>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</si>
  <si>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</si>
  <si>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</si>
  <si>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</si>
  <si>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</si>
  <si>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</si>
  <si>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</si>
  <si>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</si>
  <si>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</si>
  <si>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</si>
  <si>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</si>
  <si>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</si>
  <si>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</si>
  <si>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</si>
  <si>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</si>
  <si>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</si>
  <si>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</si>
  <si>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</si>
  <si>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</si>
  <si>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</si>
  <si>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</si>
  <si>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</si>
  <si>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</si>
  <si>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</si>
  <si>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</si>
  <si>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</si>
  <si>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</si>
  <si>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</si>
  <si>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</si>
  <si>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</si>
  <si>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</si>
  <si>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</si>
  <si>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</si>
  <si>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</si>
  <si>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</si>
  <si>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</si>
  <si>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</si>
  <si>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</si>
  <si>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</si>
  <si>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</si>
  <si>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</si>
  <si>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</si>
  <si>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</si>
  <si>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</si>
  <si>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</si>
  <si>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</si>
  <si>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</si>
  <si>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</si>
  <si>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</si>
  <si>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</si>
  <si>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</si>
  <si>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</si>
  <si>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</si>
  <si>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</si>
  <si>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</si>
  <si>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</si>
  <si>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</si>
  <si>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</si>
  <si>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</si>
  <si>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</si>
  <si>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</si>
  <si>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</si>
  <si>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</si>
  <si>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</si>
  <si>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</si>
  <si>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</si>
  <si>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</si>
  <si>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</si>
  <si>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</si>
  <si>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</si>
  <si>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</si>
  <si>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</si>
  <si>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</si>
  <si>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</si>
  <si>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</si>
  <si>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</si>
  <si>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</si>
  <si>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</si>
  <si>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</si>
  <si>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</si>
  <si>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</si>
  <si>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</si>
  <si>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</si>
  <si>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</si>
  <si>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</si>
  <si>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</si>
  <si>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</si>
  <si>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</si>
  <si>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</si>
  <si>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</si>
  <si>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</si>
  <si>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</si>
  <si>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</si>
  <si>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</si>
  <si>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</si>
  <si>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</si>
  <si>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</si>
  <si>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</si>
  <si>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</si>
  <si>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</si>
  <si>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</si>
  <si>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</si>
  <si>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</si>
  <si>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</si>
  <si>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</si>
  <si>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</si>
  <si>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</si>
  <si>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</si>
  <si>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</si>
  <si>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</si>
  <si>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</si>
  <si>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</si>
  <si>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</si>
  <si>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</si>
  <si>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</si>
  <si>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</si>
  <si>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</si>
  <si>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</si>
  <si>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</si>
  <si>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</si>
  <si>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</si>
  <si>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</si>
  <si>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</si>
  <si>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</si>
  <si>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</si>
  <si>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</si>
  <si>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</si>
  <si>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</si>
  <si>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</si>
  <si>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</si>
  <si>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</si>
  <si>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</si>
  <si>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</si>
  <si>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</si>
  <si>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</si>
  <si>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</si>
  <si>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</si>
  <si>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</si>
  <si>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</si>
  <si>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</si>
  <si>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</si>
  <si>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</si>
  <si>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</si>
  <si>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</si>
  <si>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</si>
  <si>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</si>
  <si>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</si>
  <si>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</si>
  <si>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</si>
  <si>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</si>
  <si>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</si>
  <si>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</si>
  <si>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</si>
  <si>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</si>
  <si>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</si>
  <si>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</si>
  <si>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</si>
  <si>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</si>
  <si>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</si>
  <si>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</si>
  <si>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</si>
  <si>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</si>
  <si>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</si>
  <si>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</si>
  <si>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</si>
  <si>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</si>
  <si>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</si>
  <si>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</si>
  <si>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</si>
  <si>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</si>
  <si>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</si>
  <si>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</si>
  <si>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</si>
  <si>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</si>
  <si>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</si>
  <si>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</si>
  <si>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</si>
  <si>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</si>
  <si>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</si>
  <si>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</si>
  <si>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</si>
  <si>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</si>
  <si>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</si>
  <si>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</si>
  <si>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</si>
  <si>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</si>
  <si>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</si>
  <si>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</si>
  <si>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</si>
  <si>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</si>
  <si>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</si>
  <si>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</si>
  <si>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</si>
  <si>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</si>
  <si>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</si>
  <si>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</si>
  <si>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</si>
  <si>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</si>
  <si>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</si>
  <si>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</si>
  <si>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</si>
  <si>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</si>
  <si>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</si>
  <si>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</si>
  <si>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</si>
  <si>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</si>
  <si>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</si>
  <si>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</si>
  <si>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</si>
  <si>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</si>
  <si>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</si>
  <si>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</si>
  <si>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</si>
  <si>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</si>
  <si>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</si>
  <si>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</si>
  <si>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</si>
  <si>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</si>
  <si>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</si>
  <si>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</si>
  <si>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</si>
  <si>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</si>
  <si>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</si>
  <si>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</si>
  <si>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</si>
  <si>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</si>
  <si>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</si>
  <si>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</si>
  <si>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</si>
  <si>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</si>
  <si>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</si>
  <si>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</si>
  <si>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</si>
  <si>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</si>
  <si>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</si>
  <si>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</si>
  <si>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</si>
  <si>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</si>
  <si>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</si>
  <si>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</si>
  <si>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</si>
  <si>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</si>
  <si>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</si>
  <si>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</si>
  <si>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</si>
  <si>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</si>
  <si>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</si>
  <si>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</si>
  <si>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</si>
  <si>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</si>
  <si>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</si>
  <si>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</si>
  <si>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</si>
  <si>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</si>
  <si>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</si>
  <si>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</si>
  <si>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</si>
  <si>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</si>
  <si>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</si>
  <si>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</si>
  <si>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</si>
  <si>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</si>
  <si>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</si>
  <si>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</si>
  <si>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</si>
  <si>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</si>
  <si>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</si>
  <si>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</si>
  <si>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</si>
  <si>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</si>
  <si>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</si>
  <si>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</si>
  <si>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</si>
  <si>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</si>
  <si>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</si>
  <si>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</si>
  <si>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</si>
  <si>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</si>
  <si>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</si>
  <si>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</si>
  <si>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</si>
  <si>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</si>
  <si>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</si>
  <si>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</si>
  <si>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</si>
  <si>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</si>
  <si>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</si>
  <si>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</si>
  <si>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</si>
  <si>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</si>
  <si>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</si>
  <si>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</si>
  <si>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</si>
  <si>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</si>
  <si>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</si>
  <si>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</si>
  <si>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</si>
  <si>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</si>
  <si>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</si>
  <si>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</si>
  <si>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</si>
  <si>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</si>
  <si>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</si>
  <si>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</si>
  <si>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</si>
  <si>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</si>
  <si>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</si>
  <si>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</si>
  <si>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</si>
  <si>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</si>
  <si>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</si>
  <si>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</si>
  <si>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</si>
  <si>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</si>
  <si>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</si>
  <si>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</si>
  <si>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</si>
  <si>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</si>
  <si>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</si>
  <si>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</si>
  <si>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</si>
  <si>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</si>
  <si>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</si>
  <si>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</si>
  <si>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</si>
  <si>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</si>
  <si>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</si>
  <si>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</si>
  <si>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</si>
  <si>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</si>
  <si>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</si>
  <si>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</si>
  <si>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</si>
  <si>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</si>
  <si>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</si>
  <si>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</si>
  <si>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</si>
  <si>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</si>
  <si>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</si>
  <si>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</si>
  <si>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</si>
  <si>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</si>
  <si>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</si>
  <si>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</si>
  <si>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</si>
  <si>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</si>
  <si>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</si>
  <si>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</si>
  <si>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</si>
  <si>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</si>
  <si>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</si>
  <si>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</si>
  <si>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</si>
  <si>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</si>
  <si>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</si>
  <si>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</si>
  <si>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</si>
  <si>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</si>
  <si>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</si>
  <si>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</si>
  <si>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</si>
  <si>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</si>
  <si>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</si>
  <si>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</si>
  <si>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</si>
  <si>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</si>
  <si>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</si>
  <si>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</si>
  <si>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</si>
  <si>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</si>
  <si>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</si>
  <si>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</si>
  <si>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</si>
  <si>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</si>
  <si>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</si>
  <si>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</si>
  <si>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</si>
  <si>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</si>
  <si>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</si>
  <si>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</si>
  <si>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</si>
  <si>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</si>
  <si>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</si>
  <si>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</si>
  <si>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</si>
  <si>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</si>
  <si>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</si>
  <si>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</si>
  <si>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</si>
  <si>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</si>
  <si>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</si>
  <si>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</si>
  <si>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</si>
  <si>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</si>
  <si>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</si>
  <si>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</si>
  <si>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</si>
  <si>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</si>
  <si>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</si>
  <si>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</si>
  <si>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</si>
  <si>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</si>
  <si>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</si>
  <si>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</si>
  <si>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</si>
  <si>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</si>
  <si>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</si>
  <si>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</si>
  <si>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</si>
  <si>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</si>
  <si>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</si>
  <si>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</si>
  <si>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</si>
  <si>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</si>
  <si>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</si>
  <si>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</si>
  <si>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</si>
  <si>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</si>
  <si>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</si>
  <si>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</si>
  <si>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</si>
  <si>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</si>
  <si>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</si>
  <si>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</si>
  <si>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</si>
  <si>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</si>
  <si>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</si>
  <si>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</si>
  <si>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</si>
  <si>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</si>
  <si>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</si>
  <si>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</si>
  <si>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</si>
  <si>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</si>
  <si>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</si>
  <si>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</si>
  <si>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</si>
  <si>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</si>
  <si>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</si>
  <si>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</si>
  <si>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</si>
  <si>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</si>
  <si>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</si>
  <si>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</si>
  <si>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</si>
  <si>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</si>
  <si>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</si>
  <si>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</si>
  <si>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</si>
  <si>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</si>
  <si>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</si>
  <si>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</si>
  <si>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</si>
  <si>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</si>
  <si>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</si>
  <si>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</si>
  <si>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</si>
  <si>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</si>
  <si>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</si>
  <si>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</si>
  <si>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</si>
  <si>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</si>
  <si>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</si>
  <si>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</si>
  <si>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</si>
  <si>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</si>
  <si>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</si>
  <si>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</si>
  <si>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</si>
  <si>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</si>
  <si>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</si>
  <si>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</si>
  <si>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</si>
  <si>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</si>
  <si>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</si>
  <si>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</si>
  <si>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</si>
  <si>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</si>
  <si>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</si>
  <si>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</si>
  <si>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</si>
  <si>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</si>
  <si>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</si>
  <si>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</si>
  <si>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</si>
  <si>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</si>
  <si>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</si>
  <si>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</si>
  <si>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</si>
  <si>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</si>
  <si>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</si>
  <si>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</si>
  <si>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</si>
  <si>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</si>
  <si>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</si>
  <si>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</si>
  <si>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</si>
  <si>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</si>
  <si>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</si>
  <si>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</si>
  <si>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</si>
  <si>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</si>
  <si>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</si>
  <si>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</si>
  <si>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</si>
  <si>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</si>
  <si>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</si>
  <si>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</si>
  <si>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</si>
  <si>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</si>
  <si>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</si>
  <si>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</si>
  <si>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</si>
  <si>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</si>
  <si>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</si>
  <si>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</si>
  <si>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</si>
  <si>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</si>
  <si>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</si>
  <si>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</si>
  <si>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</si>
  <si>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</si>
  <si>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</si>
  <si>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</si>
  <si>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</si>
  <si>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</si>
  <si>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</si>
  <si>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</si>
  <si>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</si>
  <si>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</si>
  <si>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</si>
  <si>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</si>
  <si>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</si>
  <si>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</si>
  <si>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</si>
  <si>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</si>
  <si>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</si>
  <si>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</si>
  <si>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</si>
  <si>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</si>
  <si>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</si>
  <si>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</si>
  <si>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</si>
  <si>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</si>
  <si>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</si>
  <si>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</si>
  <si>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</si>
  <si>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</si>
  <si>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</si>
  <si>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</si>
  <si>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</si>
  <si>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</si>
  <si>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</si>
  <si>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</si>
  <si>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</si>
  <si>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</si>
  <si>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</si>
  <si>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</si>
  <si>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</si>
  <si>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</si>
  <si>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</si>
  <si>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</si>
  <si>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</si>
  <si>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</si>
  <si>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</si>
  <si>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</si>
  <si>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</si>
  <si>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</si>
  <si>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</si>
  <si>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</si>
  <si>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</si>
  <si>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</si>
  <si>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</si>
  <si>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</si>
  <si>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</si>
  <si>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</si>
  <si>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</si>
  <si>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</si>
  <si>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</si>
  <si>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</si>
  <si>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</si>
  <si>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</si>
  <si>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</si>
  <si>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</si>
  <si>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</si>
  <si>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</si>
  <si>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</si>
  <si>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</si>
  <si>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</si>
  <si>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</si>
  <si>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</si>
  <si>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</si>
  <si>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</si>
  <si>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</si>
  <si>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</si>
  <si>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</si>
  <si>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</si>
  <si>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</si>
  <si>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</si>
  <si>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</si>
  <si>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</si>
  <si>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</si>
  <si>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</si>
  <si>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</si>
  <si>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</si>
  <si>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</si>
  <si>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</si>
  <si>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</si>
  <si>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</si>
  <si>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</si>
  <si>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</si>
  <si>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</si>
  <si>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</si>
  <si>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</si>
  <si>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</si>
  <si>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</si>
  <si>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</si>
  <si>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</si>
  <si>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</si>
  <si>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</si>
  <si>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</si>
  <si>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</si>
  <si>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</si>
  <si>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</si>
  <si>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</si>
  <si>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</si>
  <si>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</si>
  <si>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</si>
  <si>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</si>
  <si>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</si>
  <si>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</si>
  <si>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</si>
  <si>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</si>
  <si>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</si>
  <si>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</si>
  <si>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</si>
  <si>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</si>
  <si>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</si>
  <si>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</si>
  <si>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</si>
  <si>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</si>
  <si>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</si>
  <si>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</si>
  <si>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</si>
  <si>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</si>
  <si>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</si>
  <si>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</si>
  <si>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</si>
  <si>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</si>
  <si>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</si>
  <si>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</si>
  <si>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</si>
  <si>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</si>
  <si>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</si>
  <si>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</si>
  <si>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</si>
  <si>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</si>
  <si>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</si>
  <si>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</si>
  <si>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</si>
  <si>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</si>
  <si>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</si>
  <si>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</si>
  <si>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</si>
  <si>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</si>
  <si>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</si>
  <si>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</si>
  <si>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</si>
  <si>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</si>
  <si>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</si>
  <si>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</si>
  <si>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</si>
  <si>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</si>
  <si>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</si>
  <si>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</si>
  <si>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</si>
  <si>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</si>
  <si>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</si>
  <si>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</si>
  <si>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</si>
  <si>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</si>
  <si>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</si>
  <si>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</si>
  <si>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</si>
  <si>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</si>
  <si>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</si>
  <si>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</si>
  <si>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</si>
  <si>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</si>
  <si>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</si>
  <si>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</si>
  <si>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</si>
  <si>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</si>
  <si>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</si>
  <si>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</si>
  <si>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</si>
  <si>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</si>
  <si>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</si>
  <si>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</si>
  <si>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</si>
  <si>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</si>
  <si>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</si>
  <si>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</si>
  <si>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</si>
  <si>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</si>
  <si>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</si>
  <si>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</si>
  <si>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</si>
  <si>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</si>
  <si>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</si>
  <si>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</si>
  <si>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</si>
  <si>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</si>
  <si>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</si>
  <si>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</si>
  <si>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</si>
  <si>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</si>
  <si>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</si>
  <si>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</si>
  <si>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</si>
  <si>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</si>
  <si>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</si>
  <si>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</si>
  <si>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</si>
  <si>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</si>
  <si>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</si>
  <si>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</si>
  <si>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</si>
  <si>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</si>
  <si>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</si>
  <si>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</si>
  <si>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</si>
  <si>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</si>
  <si>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</si>
  <si>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</si>
  <si>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</si>
  <si>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</si>
  <si>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</si>
  <si>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</si>
  <si>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</si>
  <si>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</si>
  <si>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</si>
  <si>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</si>
  <si>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</si>
  <si>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</si>
  <si>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</si>
  <si>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</si>
  <si>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</si>
  <si>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</si>
  <si>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</si>
  <si>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</si>
  <si>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</si>
  <si>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</si>
  <si>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</si>
  <si>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</si>
  <si>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</si>
  <si>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</si>
  <si>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</si>
  <si>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</si>
  <si>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</si>
  <si>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</si>
  <si>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</si>
  <si>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</si>
  <si>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</si>
  <si>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</si>
  <si>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</si>
  <si>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</si>
  <si>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</si>
  <si>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</si>
  <si>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</si>
  <si>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</si>
  <si>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</si>
  <si>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</si>
  <si>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</si>
  <si>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</si>
  <si>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</si>
  <si>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</si>
  <si>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</si>
  <si>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</si>
  <si>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</si>
  <si>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</si>
  <si>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</si>
  <si>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</si>
  <si>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</si>
  <si>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</si>
  <si>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</si>
  <si>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</si>
  <si>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</si>
  <si>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</si>
  <si>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</si>
  <si>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</si>
  <si>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</si>
  <si>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</si>
  <si>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</si>
  <si>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</si>
  <si>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</si>
  <si>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</si>
  <si>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</si>
  <si>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</si>
  <si>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</si>
  <si>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</si>
  <si>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</si>
  <si>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</si>
  <si>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</si>
  <si>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</si>
  <si>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</si>
  <si>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</si>
  <si>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</si>
  <si>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</si>
  <si>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</si>
  <si>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</si>
  <si>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</si>
  <si>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</si>
  <si>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</si>
  <si>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</si>
  <si>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</si>
  <si>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</si>
  <si>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</si>
  <si>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</si>
  <si>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</si>
  <si>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</si>
  <si>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</si>
  <si>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</si>
  <si>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</si>
  <si>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</si>
  <si>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</si>
  <si>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</si>
  <si>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</si>
  <si>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</si>
  <si>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</si>
  <si>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</si>
  <si>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</si>
  <si>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</si>
  <si>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</si>
  <si>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</si>
  <si>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</si>
  <si>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</si>
  <si>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</si>
  <si>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</si>
  <si>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</si>
  <si>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</si>
  <si>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</si>
  <si>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</si>
  <si>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</si>
  <si>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</si>
  <si>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</si>
  <si>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</si>
  <si>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</si>
  <si>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</si>
  <si>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</si>
  <si>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</si>
  <si>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</si>
  <si>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</si>
  <si>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</si>
  <si>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</si>
  <si>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</si>
  <si>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</si>
  <si>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</si>
  <si>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</si>
  <si>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</si>
  <si>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</si>
  <si>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</si>
  <si>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</si>
  <si>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</si>
  <si>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</si>
  <si>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</si>
  <si>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</si>
  <si>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</si>
  <si>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</si>
  <si>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</si>
  <si>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</si>
  <si>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</si>
  <si>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</si>
  <si>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</si>
  <si>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</si>
  <si>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</si>
  <si>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</si>
  <si>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</si>
  <si>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</si>
  <si>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</si>
  <si>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</si>
  <si>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</si>
  <si>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</si>
  <si>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</si>
  <si>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</si>
  <si>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</si>
  <si>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</si>
  <si>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</si>
  <si>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</si>
  <si>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</si>
  <si>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</si>
  <si>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</si>
  <si>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</si>
  <si>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</si>
  <si>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</si>
  <si>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</si>
  <si>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</si>
  <si>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</si>
  <si>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</si>
  <si>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</si>
  <si>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</si>
  <si>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</si>
  <si>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</si>
  <si>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</si>
  <si>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</si>
  <si>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</si>
  <si>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</si>
  <si>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</si>
  <si>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</si>
  <si>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</si>
  <si>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</si>
  <si>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</si>
  <si>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</si>
  <si>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</si>
  <si>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</si>
  <si>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</si>
  <si>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</si>
  <si>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</si>
  <si>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</si>
  <si>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</si>
  <si>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</si>
  <si>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</si>
  <si>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</si>
  <si>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</si>
  <si>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</si>
  <si>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</si>
  <si>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</si>
  <si>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</si>
  <si>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</si>
  <si>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</si>
  <si>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</si>
  <si>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</si>
  <si>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</si>
  <si>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</si>
  <si>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</si>
  <si>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</si>
  <si>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</si>
  <si>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</si>
  <si>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</si>
  <si>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</si>
  <si>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</si>
  <si>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</si>
  <si>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</si>
  <si>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</si>
  <si>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</si>
  <si>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</si>
  <si>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</si>
  <si>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</si>
  <si>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</si>
  <si>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</si>
  <si>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</si>
  <si>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</si>
  <si>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</si>
  <si>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</si>
  <si>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</si>
  <si>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</si>
  <si>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</si>
  <si>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</si>
  <si>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</si>
  <si>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</si>
  <si>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</si>
  <si>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</si>
  <si>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</si>
  <si>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</si>
  <si>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</si>
  <si>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</si>
  <si>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</si>
  <si>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</si>
  <si>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</si>
  <si>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</si>
  <si>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</si>
  <si>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</si>
  <si>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</si>
  <si>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</si>
  <si>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</si>
  <si>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</si>
  <si>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</si>
  <si>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</si>
  <si>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</si>
  <si>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</si>
  <si>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</si>
  <si>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</si>
  <si>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</si>
  <si>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</si>
  <si>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</si>
  <si>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</si>
  <si>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</si>
  <si>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</si>
  <si>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</si>
  <si>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</si>
  <si>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</si>
  <si>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</si>
  <si>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</si>
  <si>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</si>
  <si>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</si>
  <si>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</si>
  <si>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</si>
  <si>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</si>
  <si>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</si>
  <si>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</si>
  <si>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</si>
  <si>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</si>
  <si>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</si>
  <si>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</si>
  <si>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</si>
  <si>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</si>
  <si>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</si>
  <si>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</si>
  <si>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</si>
  <si>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</si>
  <si>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</si>
  <si>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</si>
  <si>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</si>
  <si>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</si>
  <si>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</si>
  <si>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</si>
  <si>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</si>
  <si>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</si>
  <si>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</si>
  <si>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</si>
  <si>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</si>
  <si>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</si>
  <si>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</si>
  <si>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</si>
  <si>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</si>
  <si>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</si>
  <si>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</si>
  <si>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</si>
  <si>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</si>
  <si>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</si>
  <si>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</si>
  <si>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</si>
  <si>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</si>
  <si>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</si>
  <si>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</si>
  <si>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</si>
  <si>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</si>
  <si>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</si>
  <si>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</si>
  <si>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</si>
  <si>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</si>
  <si>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</si>
  <si>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</si>
  <si>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</si>
  <si>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</si>
  <si>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</si>
  <si>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</si>
  <si>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</si>
  <si>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</si>
  <si>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</si>
  <si>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</si>
  <si>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</si>
  <si>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</si>
  <si>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</si>
  <si>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</si>
  <si>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</si>
  <si>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</si>
  <si>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</si>
  <si>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</si>
  <si>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</si>
  <si>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</si>
  <si>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</si>
  <si>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</si>
  <si>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</si>
  <si>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</si>
  <si>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</si>
  <si>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</si>
  <si>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</si>
  <si>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</si>
  <si>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</si>
  <si>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</si>
  <si>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</si>
  <si>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</si>
  <si>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</si>
  <si>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</si>
  <si>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</si>
  <si>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</si>
  <si>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</si>
  <si>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</si>
  <si>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</si>
  <si>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</si>
  <si>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</si>
  <si>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</si>
  <si>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</si>
  <si>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</si>
  <si>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</si>
  <si>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</si>
  <si>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</si>
  <si>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</si>
  <si>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</si>
  <si>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</si>
  <si>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</si>
  <si>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</si>
  <si>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</si>
  <si>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</si>
  <si>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</si>
  <si>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</si>
  <si>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</si>
  <si>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</si>
  <si>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</si>
  <si>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</si>
  <si>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</si>
  <si>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</si>
  <si>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</si>
  <si>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</si>
  <si>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</si>
  <si>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</si>
  <si>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</si>
  <si>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</si>
  <si>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</si>
  <si>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</si>
  <si>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</si>
  <si>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</si>
  <si>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</si>
  <si>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</si>
  <si>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</si>
  <si>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</si>
  <si>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</si>
  <si>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</si>
  <si>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</si>
  <si>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</si>
  <si>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</si>
  <si>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</si>
  <si>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</si>
  <si>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</si>
  <si>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</si>
  <si>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</si>
  <si>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</si>
  <si>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</si>
  <si>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</si>
  <si>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</si>
  <si>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</si>
  <si>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</si>
  <si>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</si>
  <si>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</si>
  <si>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</si>
  <si>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</si>
  <si>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</si>
  <si>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</si>
  <si>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</si>
  <si>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</si>
  <si>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</si>
  <si>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</si>
  <si>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</si>
  <si>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</si>
  <si>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</si>
  <si>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</si>
  <si>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</si>
  <si>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</si>
  <si>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</si>
  <si>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</si>
  <si>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</si>
  <si>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</si>
  <si>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</si>
  <si>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</si>
  <si>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</si>
  <si>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</si>
  <si>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</si>
  <si>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</si>
  <si>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</si>
  <si>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</si>
  <si>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</si>
  <si>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</si>
  <si>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</si>
  <si>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</si>
  <si>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</si>
  <si>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</si>
  <si>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</si>
  <si>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</si>
  <si>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</si>
  <si>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</si>
  <si>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</si>
  <si>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</si>
  <si>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</si>
  <si>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</si>
  <si>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</si>
  <si>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</si>
  <si>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</si>
  <si>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</si>
  <si>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</si>
  <si>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</si>
  <si>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</si>
  <si>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</si>
  <si>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</si>
  <si>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</si>
  <si>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</si>
  <si>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</si>
  <si>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</si>
  <si>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</si>
  <si>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</si>
  <si>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</si>
  <si>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</si>
  <si>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</si>
  <si>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</si>
  <si>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</si>
  <si>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</si>
  <si>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</si>
  <si>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</si>
  <si>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</si>
  <si>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</si>
  <si>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</si>
  <si>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</si>
  <si>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</si>
  <si>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</si>
  <si>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</si>
  <si>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</si>
  <si>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</si>
  <si>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</si>
  <si>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</si>
  <si>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</si>
  <si>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</si>
  <si>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</si>
  <si>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</si>
  <si>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</si>
  <si>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</si>
  <si>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</si>
  <si>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</si>
  <si>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</si>
  <si>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</si>
  <si>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</si>
  <si>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</si>
  <si>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</si>
  <si>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</si>
  <si>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</si>
  <si>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</si>
  <si>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</si>
  <si>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</si>
  <si>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</si>
  <si>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</si>
  <si>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</si>
  <si>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</si>
  <si>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</si>
  <si>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</si>
  <si>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</si>
  <si>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</si>
  <si>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</si>
  <si>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</si>
  <si>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</si>
  <si>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</si>
  <si>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</si>
  <si>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</si>
  <si>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</si>
  <si>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</si>
  <si>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</si>
  <si>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</si>
  <si>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</si>
  <si>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</si>
  <si>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</si>
  <si>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</si>
  <si>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</si>
  <si>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</si>
  <si>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</si>
  <si>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</si>
  <si>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</si>
  <si>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</si>
  <si>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</si>
  <si>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</si>
  <si>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</si>
  <si>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</si>
  <si>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</si>
  <si>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</si>
  <si>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</si>
  <si>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</si>
  <si>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</si>
  <si>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</si>
  <si>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</si>
  <si>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</si>
  <si>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</si>
  <si>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</si>
  <si>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</si>
  <si>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</si>
  <si>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</si>
  <si>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</si>
  <si>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</si>
  <si>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</si>
  <si>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</si>
  <si>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</si>
  <si>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</si>
  <si>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</si>
  <si>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</si>
  <si>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</si>
  <si>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</si>
  <si>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</si>
  <si>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</si>
  <si>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</si>
  <si>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</si>
  <si>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</si>
  <si>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</si>
  <si>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</si>
  <si>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</si>
  <si>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</si>
  <si>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</si>
  <si>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</si>
  <si>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</si>
  <si>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</si>
  <si>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</si>
  <si>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</si>
  <si>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</si>
  <si>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</si>
  <si>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</si>
  <si>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</si>
  <si>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</si>
  <si>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</si>
  <si>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</si>
  <si>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</si>
  <si>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</si>
  <si>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</si>
  <si>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</si>
  <si>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</si>
  <si>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</si>
  <si>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</si>
  <si>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</si>
  <si>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</si>
  <si>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</si>
  <si>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</si>
  <si>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</si>
  <si>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</si>
  <si>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</si>
  <si>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</si>
  <si>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</si>
  <si>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</si>
  <si>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</si>
  <si>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</si>
  <si>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</si>
  <si>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</si>
  <si>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</si>
  <si>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</si>
  <si>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</si>
  <si>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</si>
  <si>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</si>
  <si>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</si>
  <si>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</si>
  <si>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</si>
  <si>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</si>
  <si>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</si>
  <si>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</si>
  <si>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</si>
  <si>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</si>
  <si>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</si>
  <si>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</si>
  <si>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</si>
  <si>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</si>
  <si>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</si>
  <si>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</si>
  <si>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</si>
  <si>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</si>
  <si>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</si>
  <si>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</si>
  <si>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</si>
  <si>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</si>
  <si>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</si>
  <si>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</si>
  <si>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</si>
  <si>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</si>
  <si>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</si>
  <si>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</si>
  <si>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</si>
  <si>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</si>
  <si>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</si>
  <si>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</si>
  <si>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</si>
  <si>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</si>
  <si>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</si>
  <si>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</si>
  <si>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</si>
  <si>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</si>
  <si>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</si>
  <si>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</si>
  <si>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</si>
  <si>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</si>
  <si>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</si>
  <si>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</si>
  <si>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</si>
  <si>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</si>
  <si>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</si>
  <si>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</si>
  <si>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</si>
  <si>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</si>
  <si>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</si>
  <si>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</si>
  <si>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</si>
  <si>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</si>
  <si>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</si>
  <si>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</si>
  <si>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</si>
  <si>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</si>
  <si>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</si>
  <si>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</si>
  <si>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</si>
  <si>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</si>
  <si>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</si>
  <si>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</si>
  <si>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</si>
  <si>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</si>
  <si>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</si>
  <si>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</si>
  <si>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</si>
  <si>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</si>
  <si>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</si>
  <si>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</si>
  <si>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</si>
  <si>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</si>
  <si>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</si>
  <si>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</si>
  <si>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</si>
  <si>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</si>
  <si>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</si>
  <si>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</si>
  <si>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</si>
  <si>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</si>
  <si>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</si>
  <si>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</si>
  <si>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</si>
  <si>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</si>
  <si>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</si>
  <si>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</si>
  <si>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</si>
  <si>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</si>
  <si>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</si>
  <si>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</si>
  <si>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</si>
  <si>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</si>
  <si>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</si>
  <si>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</si>
  <si>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</si>
  <si>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</si>
  <si>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</si>
  <si>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</si>
  <si>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</si>
  <si>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</si>
  <si>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</si>
  <si>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</si>
  <si>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</si>
  <si>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</si>
  <si>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</si>
  <si>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</si>
  <si>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</si>
  <si>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</si>
  <si>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</si>
  <si>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</si>
  <si>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</si>
  <si>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</si>
  <si>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</si>
  <si>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</si>
  <si>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</si>
  <si>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</si>
  <si>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</si>
  <si>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</si>
  <si>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</si>
  <si>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</si>
  <si>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</si>
  <si>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</si>
  <si>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</si>
  <si>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</si>
  <si>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</si>
  <si>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</si>
  <si>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</si>
  <si>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</si>
  <si>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</si>
  <si>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</si>
  <si>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</si>
  <si>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</si>
  <si>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</si>
  <si>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</si>
  <si>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</si>
  <si>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</si>
  <si>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</si>
  <si>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</si>
  <si>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</si>
  <si>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</si>
  <si>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</si>
  <si>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</si>
  <si>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</si>
  <si>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</si>
  <si>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</si>
  <si>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</si>
  <si>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</si>
  <si>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</si>
  <si>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</si>
  <si>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</si>
  <si>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</si>
  <si>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</si>
  <si>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</si>
  <si>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</si>
  <si>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</si>
  <si>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</si>
  <si>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</si>
  <si>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</si>
  <si>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</si>
  <si>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</si>
  <si>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</si>
  <si>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</si>
  <si>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</si>
  <si>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</si>
  <si>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</si>
  <si>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</si>
  <si>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</si>
  <si>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</si>
  <si>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</si>
  <si>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</si>
  <si>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</si>
  <si>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</si>
  <si>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</si>
  <si>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</si>
  <si>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</si>
  <si>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</si>
  <si>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</si>
  <si>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</si>
  <si>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</si>
  <si>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</si>
  <si>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</si>
  <si>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</si>
  <si>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</si>
  <si>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</si>
  <si>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</si>
  <si>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</si>
  <si>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</si>
  <si>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</si>
  <si>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</si>
  <si>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</si>
  <si>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</si>
  <si>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</si>
  <si>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</si>
  <si>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</si>
  <si>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</si>
  <si>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</si>
  <si>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</si>
  <si>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</si>
  <si>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</si>
  <si>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</si>
  <si>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</si>
  <si>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</si>
  <si>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</si>
  <si>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</si>
  <si>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</si>
  <si>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</si>
  <si>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</si>
  <si>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</si>
  <si>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</si>
  <si>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</si>
  <si>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</si>
  <si>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</si>
  <si>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</si>
  <si>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</si>
  <si>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</si>
  <si>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</si>
  <si>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</si>
  <si>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</si>
  <si>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</si>
  <si>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</si>
  <si>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</si>
  <si>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</si>
  <si>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</si>
  <si>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</si>
  <si>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</si>
  <si>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</si>
  <si>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</si>
  <si>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</si>
  <si>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</si>
  <si>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</si>
  <si>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</si>
  <si>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</si>
  <si>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</si>
  <si>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</si>
  <si>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</si>
  <si>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</si>
  <si>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</si>
  <si>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</si>
  <si>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</si>
  <si>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</si>
  <si>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</si>
  <si>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</si>
  <si>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</si>
  <si>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</si>
  <si>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</si>
  <si>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</si>
  <si>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</si>
  <si>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</si>
  <si>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</si>
  <si>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</si>
  <si>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</si>
  <si>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</si>
  <si>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</si>
  <si>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</si>
  <si>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</si>
  <si>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</si>
  <si>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</si>
  <si>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</si>
  <si>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</si>
  <si>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</si>
  <si>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</si>
  <si>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</si>
  <si>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</si>
  <si>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</si>
  <si>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</si>
  <si>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</si>
  <si>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</si>
  <si>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</si>
  <si>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</si>
  <si>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</si>
  <si>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</si>
  <si>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</si>
  <si>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</si>
  <si>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</si>
  <si>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</si>
  <si>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</si>
  <si>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</si>
  <si>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</si>
  <si>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</si>
  <si>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</si>
  <si>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</si>
  <si>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</si>
  <si>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</si>
  <si>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</si>
  <si>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</si>
  <si>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</si>
  <si>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</si>
  <si>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</si>
  <si>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</si>
  <si>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</si>
  <si>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</si>
  <si>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</si>
  <si>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</si>
  <si>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</si>
  <si>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</si>
  <si>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</si>
  <si>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</si>
  <si>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</si>
  <si>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</si>
  <si>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</si>
  <si>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</si>
  <si>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</si>
  <si>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</si>
  <si>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</si>
  <si>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</si>
  <si>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</si>
  <si>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</si>
  <si>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</si>
  <si>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</si>
  <si>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</si>
  <si>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</si>
  <si>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</si>
  <si>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</si>
  <si>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</si>
  <si>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</si>
  <si>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</si>
  <si>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</si>
  <si>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</si>
  <si>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</si>
  <si>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</si>
  <si>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</si>
  <si>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</si>
  <si>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</si>
  <si>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</si>
  <si>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</si>
  <si>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</si>
  <si>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</si>
  <si>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</si>
  <si>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</si>
  <si>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</si>
  <si>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</si>
  <si>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</si>
  <si>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</si>
  <si>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</si>
  <si>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</si>
  <si>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</si>
  <si>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</si>
  <si>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</si>
  <si>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</si>
  <si>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</si>
  <si>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</si>
  <si>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</si>
  <si>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</si>
  <si>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</si>
  <si>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</si>
  <si>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</si>
  <si>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</si>
  <si>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</si>
  <si>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</si>
  <si>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</si>
  <si>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</si>
  <si>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</si>
  <si>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</si>
  <si>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</si>
  <si>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</si>
  <si>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</si>
  <si>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</si>
  <si>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</si>
  <si>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</si>
  <si>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</si>
  <si>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</si>
  <si>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</si>
  <si>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</si>
  <si>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</si>
  <si>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</si>
  <si>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</si>
  <si>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</si>
  <si>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</si>
  <si>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</si>
  <si>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</si>
  <si>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</si>
  <si>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</si>
  <si>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</si>
  <si>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</si>
  <si>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</si>
  <si>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</si>
  <si>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</si>
  <si>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</si>
  <si>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</si>
  <si>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</si>
  <si>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</si>
  <si>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</si>
  <si>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</si>
  <si>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</si>
  <si>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</si>
  <si>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</si>
  <si>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</si>
  <si>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</si>
  <si>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</si>
  <si>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</si>
  <si>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</si>
  <si>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</si>
  <si>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</si>
  <si>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</si>
  <si>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</si>
  <si>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</si>
  <si>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</si>
  <si>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</si>
  <si>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</si>
  <si>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</si>
  <si>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</si>
  <si>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</si>
  <si>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</si>
  <si>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</si>
  <si>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</si>
  <si>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</si>
  <si>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</si>
  <si>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</si>
  <si>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</si>
  <si>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</si>
  <si>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</si>
  <si>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</si>
  <si>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</si>
  <si>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</si>
  <si>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</si>
  <si>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</si>
  <si>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</si>
  <si>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</si>
  <si>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</si>
  <si>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</si>
  <si>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</si>
  <si>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</si>
  <si>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</si>
  <si>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</si>
  <si>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</si>
  <si>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</si>
  <si>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</si>
  <si>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</si>
  <si>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</si>
  <si>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</si>
  <si>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</si>
  <si>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</si>
  <si>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</si>
  <si>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</si>
  <si>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</si>
  <si>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</si>
  <si>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</si>
  <si>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</si>
  <si>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</si>
  <si>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</si>
  <si>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</si>
  <si>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</si>
  <si>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</si>
  <si>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</si>
  <si>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</si>
  <si>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</si>
  <si>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</si>
  <si>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</si>
  <si>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</si>
  <si>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</si>
  <si>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</si>
  <si>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</si>
  <si>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</si>
  <si>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</si>
  <si>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</si>
  <si>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</si>
  <si>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</si>
  <si>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</si>
  <si>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</si>
  <si>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</si>
  <si>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</si>
  <si>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</si>
  <si>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</si>
  <si>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</si>
  <si>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</si>
  <si>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</si>
  <si>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</si>
  <si>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</si>
  <si>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</si>
  <si>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</si>
  <si>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</si>
  <si>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</si>
  <si>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</si>
  <si>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</si>
  <si>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</si>
  <si>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</si>
  <si>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</si>
  <si>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</si>
  <si>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</si>
  <si>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</si>
  <si>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</si>
  <si>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</si>
  <si>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</si>
  <si>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</si>
  <si>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</si>
  <si>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</si>
  <si>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</si>
  <si>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</si>
  <si>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</si>
  <si>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</si>
  <si>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</si>
  <si>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</si>
  <si>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</si>
  <si>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</si>
  <si>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</si>
  <si>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</si>
  <si>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</si>
  <si>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</si>
  <si>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</si>
  <si>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</si>
  <si>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</si>
  <si>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</si>
  <si>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</si>
  <si>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</si>
  <si>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</si>
  <si>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</si>
  <si>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</si>
  <si>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</si>
  <si>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</si>
  <si>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</si>
  <si>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</si>
  <si>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</si>
  <si>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</si>
  <si>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</si>
  <si>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</si>
  <si>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</si>
  <si>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</si>
  <si>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</si>
  <si>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</si>
  <si>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</si>
  <si>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</si>
  <si>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</si>
  <si>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</si>
  <si>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</si>
  <si>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</si>
  <si>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</si>
  <si>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</si>
  <si>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</si>
  <si>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</si>
  <si>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</si>
  <si>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</si>
  <si>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</si>
  <si>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</si>
  <si>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</si>
  <si>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</si>
  <si>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</si>
  <si>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</si>
  <si>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</si>
  <si>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</si>
  <si>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</si>
  <si>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</si>
  <si>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</si>
  <si>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</si>
  <si>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</si>
  <si>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</si>
  <si>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</si>
  <si>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</si>
  <si>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</si>
  <si>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</si>
  <si>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</si>
  <si>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</si>
  <si>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</si>
  <si>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</si>
  <si>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</si>
  <si>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</si>
  <si>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</si>
  <si>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</si>
  <si>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</si>
  <si>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</si>
  <si>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</si>
  <si>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</si>
  <si>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</si>
  <si>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</si>
  <si>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</si>
  <si>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</si>
  <si>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</si>
  <si>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</si>
  <si>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</si>
  <si>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</si>
  <si>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</si>
  <si>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</si>
  <si>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</si>
  <si>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</si>
  <si>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</si>
  <si>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</si>
  <si>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</si>
  <si>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</si>
  <si>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</si>
  <si>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</si>
  <si>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</si>
  <si>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</si>
  <si>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</si>
  <si>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</si>
  <si>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</si>
  <si>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</si>
  <si>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</si>
  <si>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</si>
  <si>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</si>
  <si>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</si>
  <si>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</si>
  <si>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</si>
  <si>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</si>
  <si>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</si>
  <si>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</si>
  <si>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</si>
  <si>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</si>
  <si>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</si>
  <si>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</si>
  <si>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</si>
  <si>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</si>
  <si>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</si>
  <si>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</si>
  <si>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</si>
  <si>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</si>
  <si>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</si>
  <si>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</si>
  <si>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</si>
  <si>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</si>
  <si>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</si>
  <si>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</si>
  <si>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</si>
  <si>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</si>
  <si>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</si>
  <si>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</si>
  <si>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</si>
  <si>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</si>
  <si>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</si>
  <si>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</si>
  <si>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</si>
  <si>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</si>
  <si>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</si>
  <si>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</si>
  <si>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</si>
  <si>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</si>
  <si>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</si>
  <si>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</si>
  <si>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</si>
  <si>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</si>
  <si>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</si>
  <si>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</si>
  <si>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</si>
  <si>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</si>
  <si>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</si>
  <si>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</si>
  <si>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</si>
  <si>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</si>
  <si>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</si>
  <si>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</si>
  <si>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</si>
  <si>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</si>
  <si>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</si>
  <si>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</si>
  <si>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</si>
  <si>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</si>
  <si>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</si>
  <si>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</si>
  <si>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</si>
  <si>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</si>
  <si>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</si>
  <si>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</si>
  <si>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</si>
  <si>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</si>
  <si>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</si>
  <si>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</si>
  <si>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</si>
  <si>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</si>
  <si>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</si>
  <si>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</si>
  <si>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</si>
  <si>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</si>
  <si>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</si>
  <si>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</si>
  <si>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</si>
  <si>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</si>
  <si>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</si>
  <si>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</si>
  <si>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</si>
  <si>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</si>
  <si>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</si>
  <si>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</si>
  <si>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</si>
  <si>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</si>
  <si>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</si>
  <si>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</si>
  <si>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</si>
  <si>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</si>
  <si>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</si>
  <si>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</si>
  <si>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</si>
  <si>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</si>
  <si>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</si>
  <si>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</si>
  <si>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</si>
  <si>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</si>
  <si>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</si>
  <si>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</si>
  <si>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</si>
  <si>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</si>
  <si>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</si>
  <si>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</si>
  <si>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</si>
  <si>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</si>
  <si>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</si>
  <si>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</si>
  <si>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</si>
  <si>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</si>
  <si>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</si>
  <si>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</si>
  <si>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</si>
  <si>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</si>
  <si>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</si>
  <si>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</si>
  <si>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</si>
  <si>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</si>
  <si>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</si>
  <si>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</si>
  <si>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</si>
  <si>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</si>
  <si>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</si>
  <si>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</si>
  <si>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</si>
  <si>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</si>
  <si>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</si>
  <si>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</si>
  <si>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</si>
  <si>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</si>
  <si>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</si>
  <si>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</si>
  <si>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</si>
  <si>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</si>
  <si>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</si>
  <si>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</si>
  <si>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</si>
  <si>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</si>
  <si>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</si>
  <si>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</si>
  <si>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</si>
  <si>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</si>
  <si>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</si>
  <si>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</si>
  <si>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</si>
  <si>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</si>
  <si>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</si>
  <si>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</si>
  <si>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</si>
  <si>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</si>
  <si>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</si>
  <si>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</si>
  <si>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</si>
  <si>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</si>
  <si>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</si>
  <si>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</si>
  <si>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</si>
  <si>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</si>
  <si>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</si>
  <si>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</si>
  <si>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</si>
  <si>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</si>
  <si>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</si>
  <si>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</si>
  <si>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</si>
  <si>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</si>
  <si>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</si>
  <si>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</si>
  <si>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</si>
  <si>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</si>
  <si>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</si>
  <si>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</si>
  <si>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</si>
  <si>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</si>
  <si>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</si>
  <si>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</si>
  <si>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</si>
  <si>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</si>
  <si>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</si>
  <si>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</si>
  <si>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</si>
  <si>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</si>
  <si>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</si>
  <si>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</si>
  <si>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</si>
  <si>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</si>
  <si>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</si>
  <si>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</si>
  <si>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</si>
  <si>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</si>
  <si>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</si>
  <si>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</si>
  <si>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</si>
  <si>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</si>
  <si>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</si>
  <si>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</si>
  <si>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</si>
  <si>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</si>
  <si>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</si>
  <si>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</si>
  <si>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</si>
  <si>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</si>
  <si>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</si>
  <si>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</si>
  <si>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</si>
  <si>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</si>
  <si>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</si>
  <si>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</si>
  <si>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</si>
  <si>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</si>
  <si>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</si>
  <si>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</si>
  <si>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</si>
  <si>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</si>
  <si>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</si>
  <si>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</si>
  <si>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</si>
  <si>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</si>
  <si>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</si>
  <si>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</si>
  <si>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</si>
  <si>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</si>
  <si>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</si>
  <si>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</si>
  <si>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</si>
  <si>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</si>
  <si>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</si>
  <si>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</si>
  <si>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</si>
  <si>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</si>
  <si>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</si>
  <si>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</si>
  <si>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</si>
  <si>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</si>
  <si>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</si>
  <si>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</si>
  <si>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</si>
  <si>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</si>
  <si>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</si>
  <si>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</si>
  <si>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</si>
  <si>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</si>
  <si>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</si>
  <si>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</si>
  <si>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</si>
  <si>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</si>
  <si>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</si>
  <si>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</si>
  <si>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</si>
  <si>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</si>
  <si>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</si>
  <si>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</si>
  <si>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</si>
  <si>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</si>
  <si>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</si>
  <si>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</si>
  <si>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</si>
  <si>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</si>
  <si>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</si>
  <si>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</si>
  <si>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</si>
  <si>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</si>
  <si>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</si>
  <si>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</si>
  <si>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</si>
  <si>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</si>
  <si>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</si>
  <si>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</si>
  <si>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</si>
  <si>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</si>
  <si>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</si>
  <si>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</si>
  <si>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</si>
  <si>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</si>
  <si>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</si>
  <si>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</si>
  <si>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</si>
  <si>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</si>
  <si>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</si>
  <si>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</si>
  <si>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</si>
  <si>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</si>
  <si>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</si>
  <si>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</si>
  <si>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</si>
  <si>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</si>
  <si>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</si>
  <si>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</si>
  <si>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</si>
  <si>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</si>
  <si>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</si>
  <si>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</si>
  <si>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</si>
  <si>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</si>
  <si>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</si>
  <si>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</si>
  <si>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</si>
  <si>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</si>
  <si>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</si>
  <si>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</si>
  <si>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</si>
  <si>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</si>
  <si>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</si>
  <si>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</si>
  <si>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</si>
  <si>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</si>
  <si>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</si>
  <si>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</si>
  <si>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</si>
  <si>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</si>
  <si>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</si>
  <si>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</si>
  <si>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</si>
  <si>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</si>
  <si>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</si>
  <si>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</si>
  <si>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</si>
  <si>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</si>
  <si>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</si>
  <si>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</si>
  <si>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</si>
  <si>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</si>
  <si>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</si>
  <si>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</si>
  <si>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</si>
  <si>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</si>
  <si>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</si>
  <si>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</si>
  <si>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</si>
  <si>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</si>
  <si>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</si>
  <si>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</si>
  <si>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</si>
  <si>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</si>
  <si>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</si>
  <si>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</si>
  <si>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</si>
  <si>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</si>
  <si>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</si>
  <si>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</si>
  <si>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</si>
  <si>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</si>
  <si>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</si>
  <si>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</si>
  <si>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</si>
  <si>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</si>
  <si>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</si>
  <si>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</si>
  <si>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</si>
  <si>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</si>
  <si>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</si>
  <si>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</si>
  <si>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</si>
  <si>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</si>
  <si>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</si>
  <si>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</si>
  <si>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</si>
  <si>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</si>
  <si>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</si>
  <si>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</si>
  <si>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</si>
  <si>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</si>
  <si>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</si>
  <si>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</si>
  <si>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</si>
  <si>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</si>
  <si>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</si>
  <si>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</si>
  <si>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</si>
  <si>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</si>
  <si>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</si>
  <si>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</si>
  <si>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</si>
  <si>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</si>
  <si>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</si>
  <si>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</si>
  <si>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</si>
  <si>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</si>
  <si>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</si>
  <si>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</si>
  <si>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</si>
  <si>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</si>
  <si>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</si>
  <si>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</si>
  <si>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</si>
  <si>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</si>
  <si>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</si>
  <si>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</si>
  <si>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</si>
  <si>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</si>
  <si>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</si>
  <si>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</si>
  <si>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</si>
  <si>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</si>
  <si>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</si>
  <si>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</si>
  <si>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</si>
  <si>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</si>
  <si>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</si>
  <si>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</si>
  <si>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</si>
  <si>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</si>
  <si>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</si>
  <si>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</si>
  <si>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</si>
  <si>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</si>
  <si>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</si>
  <si>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</si>
  <si>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</si>
  <si>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</si>
  <si>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</si>
  <si>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</si>
  <si>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</si>
  <si>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</si>
  <si>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</si>
  <si>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</si>
  <si>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</si>
  <si>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</si>
  <si>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</si>
  <si>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</si>
  <si>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</si>
  <si>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</si>
  <si>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</si>
  <si>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</si>
  <si>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</si>
  <si>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</si>
  <si>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</si>
  <si>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</si>
  <si>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</si>
  <si>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</si>
  <si>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</si>
  <si>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</si>
  <si>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</si>
  <si>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</si>
  <si>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</si>
  <si>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</si>
  <si>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</si>
  <si>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</si>
  <si>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</si>
  <si>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</si>
  <si>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</si>
  <si>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</si>
  <si>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</si>
  <si>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</si>
  <si>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</si>
  <si>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</si>
  <si>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</si>
  <si>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</si>
  <si>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</si>
  <si>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</si>
  <si>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</si>
  <si>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</si>
  <si>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</si>
  <si>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</si>
  <si>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</si>
  <si>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</si>
  <si>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</si>
  <si>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</si>
  <si>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</si>
  <si>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</si>
  <si>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</si>
  <si>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</si>
  <si>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</si>
  <si>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</si>
  <si>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</si>
  <si>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</si>
  <si>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</si>
  <si>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</si>
  <si>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</si>
  <si>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</si>
  <si>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</si>
  <si>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</si>
  <si>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</si>
  <si>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</si>
  <si>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</si>
  <si>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</si>
  <si>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</si>
  <si>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</si>
  <si>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</si>
  <si>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</si>
  <si>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</si>
  <si>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</si>
  <si>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</si>
  <si>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</si>
  <si>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</si>
  <si>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</si>
  <si>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</si>
  <si>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</si>
  <si>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</si>
  <si>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</si>
  <si>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</si>
  <si>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</si>
  <si>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</si>
  <si>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</si>
  <si>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</si>
  <si>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</si>
  <si>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</si>
  <si>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</si>
  <si>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</si>
  <si>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</si>
  <si>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</si>
  <si>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</si>
  <si>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</si>
  <si>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</si>
  <si>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</si>
  <si>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</si>
  <si>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</si>
  <si>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</si>
  <si>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</si>
  <si>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</si>
  <si>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</si>
  <si>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</si>
  <si>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</si>
  <si>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</si>
  <si>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</si>
  <si>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</si>
  <si>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</si>
  <si>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</si>
  <si>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</si>
  <si>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</si>
  <si>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</si>
  <si>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</si>
  <si>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</si>
  <si>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</si>
  <si>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</si>
  <si>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</si>
  <si>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</si>
  <si>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</si>
  <si>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</si>
  <si>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</si>
  <si>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</si>
  <si>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</si>
  <si>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</si>
  <si>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</si>
  <si>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</si>
  <si>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</si>
  <si>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</si>
  <si>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</si>
  <si>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</si>
  <si>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</si>
  <si>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</si>
  <si>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</si>
  <si>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</si>
  <si>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</si>
  <si>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</si>
  <si>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</si>
  <si>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</si>
  <si>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</si>
  <si>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</si>
  <si>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</si>
  <si>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</si>
  <si>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</si>
  <si>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</si>
  <si>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</si>
  <si>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</si>
  <si>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</si>
  <si>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</si>
  <si>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</si>
  <si>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</si>
  <si>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</si>
  <si>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</si>
  <si>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</si>
  <si>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</si>
  <si>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</si>
  <si>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</si>
  <si>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</si>
  <si>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</si>
  <si>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</si>
  <si>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</si>
  <si>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</si>
  <si>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</si>
  <si>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</si>
  <si>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</si>
  <si>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</si>
  <si>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</si>
  <si>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</si>
  <si>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</si>
  <si>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</si>
  <si>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</si>
  <si>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</si>
  <si>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</si>
  <si>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</si>
  <si>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</si>
  <si>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</si>
  <si>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</si>
  <si>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</si>
  <si>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</si>
  <si>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</si>
  <si>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</si>
  <si>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</si>
  <si>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</si>
  <si>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</si>
  <si>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</si>
  <si>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</si>
  <si>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</si>
  <si>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</si>
  <si>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</si>
  <si>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</si>
  <si>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</si>
  <si>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</si>
  <si>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</si>
  <si>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</si>
  <si>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</si>
  <si>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</si>
  <si>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</si>
  <si>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</si>
  <si>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</si>
  <si>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</si>
  <si>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</si>
  <si>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</si>
  <si>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</si>
  <si>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</si>
  <si>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</si>
  <si>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</si>
  <si>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</si>
  <si>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</si>
  <si>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</si>
  <si>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</si>
  <si>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</si>
  <si>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</si>
  <si>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</si>
  <si>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</si>
  <si>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</si>
  <si>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</si>
  <si>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</si>
  <si>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</si>
  <si>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</si>
  <si>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</si>
  <si>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</si>
  <si>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</si>
  <si>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</si>
  <si>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</si>
  <si>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</si>
  <si>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</si>
  <si>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</si>
  <si>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</si>
  <si>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</si>
  <si>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</si>
  <si>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</si>
  <si>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</si>
  <si>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</si>
  <si>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</si>
  <si>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</si>
  <si>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</si>
  <si>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</si>
  <si>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</si>
  <si>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</si>
  <si>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</si>
  <si>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</si>
  <si>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</si>
  <si>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</si>
  <si>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</si>
  <si>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</si>
  <si>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</si>
  <si>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</si>
  <si>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</si>
  <si>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</si>
  <si>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</si>
  <si>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</si>
  <si>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</si>
  <si>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</si>
  <si>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</si>
  <si>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</si>
  <si>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</si>
  <si>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</si>
  <si>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</si>
  <si>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</si>
  <si>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</si>
  <si>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</si>
  <si>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</si>
  <si>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</si>
  <si>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</si>
  <si>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</si>
  <si>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</si>
  <si>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</si>
  <si>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</si>
  <si>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</si>
  <si>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</si>
  <si>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</si>
  <si>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</si>
  <si>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</si>
  <si>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</si>
  <si>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</si>
  <si>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</si>
  <si>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</si>
  <si>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</si>
  <si>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</si>
  <si>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</si>
  <si>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</si>
  <si>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</si>
  <si>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</si>
  <si>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</si>
  <si>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</si>
  <si>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</si>
  <si>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</si>
  <si>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</si>
  <si>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</si>
  <si>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</si>
  <si>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</si>
  <si>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</si>
  <si>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</si>
  <si>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</si>
  <si>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</si>
  <si>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</si>
  <si>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</si>
  <si>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</si>
  <si>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</si>
  <si>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</si>
  <si>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</si>
  <si>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</si>
  <si>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</si>
  <si>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</si>
  <si>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</si>
  <si>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</si>
  <si>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</si>
  <si>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</si>
  <si>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</si>
  <si>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</si>
  <si>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</si>
  <si>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</si>
  <si>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</si>
  <si>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</si>
  <si>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</si>
  <si>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</si>
  <si>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</si>
  <si>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</si>
  <si>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</si>
  <si>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</si>
  <si>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</si>
  <si>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</si>
  <si>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</si>
  <si>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</si>
  <si>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</si>
  <si>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</si>
  <si>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</si>
  <si>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</si>
  <si>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</si>
  <si>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</si>
  <si>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</si>
  <si>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</si>
  <si>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</si>
  <si>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</si>
  <si>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</si>
  <si>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</si>
  <si>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</si>
  <si>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</si>
  <si>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</si>
  <si>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</si>
  <si>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</si>
  <si>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</si>
  <si>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</si>
  <si>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</si>
  <si>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</si>
  <si>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</si>
  <si>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</si>
  <si>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</si>
  <si>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</si>
  <si>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</si>
  <si>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</si>
  <si>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</si>
  <si>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</si>
  <si>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</si>
  <si>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</si>
  <si>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</si>
  <si>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</si>
  <si>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</si>
  <si>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</si>
  <si>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</si>
  <si>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</si>
  <si>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</si>
  <si>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</si>
  <si>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</si>
  <si>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</si>
  <si>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</si>
  <si>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</si>
  <si>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</si>
  <si>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</si>
  <si>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</si>
  <si>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</si>
  <si>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</si>
  <si>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</si>
  <si>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</si>
  <si>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</si>
  <si>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</si>
  <si>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</si>
  <si>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</si>
  <si>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</si>
  <si>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</si>
  <si>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</si>
  <si>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</si>
  <si>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</si>
  <si>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</si>
  <si>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</si>
  <si>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</si>
  <si>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</si>
  <si>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</si>
  <si>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</si>
  <si>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</si>
  <si>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</si>
  <si>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</si>
  <si>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</si>
  <si>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</si>
  <si>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</si>
  <si>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</si>
  <si>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</si>
  <si>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</si>
  <si>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</si>
  <si>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</si>
  <si>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</si>
  <si>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</si>
  <si>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</si>
  <si>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</si>
  <si>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</si>
  <si>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</si>
  <si>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</si>
  <si>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</si>
  <si>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</si>
  <si>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</si>
  <si>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</si>
  <si>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</si>
  <si>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</si>
  <si>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</si>
  <si>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</si>
  <si>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</si>
  <si>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</si>
  <si>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</si>
  <si>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</si>
  <si>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</si>
  <si>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</si>
  <si>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</si>
  <si>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</si>
  <si>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</si>
  <si>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</si>
  <si>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</si>
  <si>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</si>
  <si>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</si>
  <si>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</si>
  <si>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</si>
  <si>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</si>
  <si>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</si>
  <si>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</si>
  <si>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</si>
  <si>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</si>
  <si>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</si>
  <si>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</si>
  <si>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</si>
  <si>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</si>
  <si>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</si>
  <si>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</si>
  <si>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</si>
  <si>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</si>
  <si>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</si>
  <si>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</si>
  <si>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</si>
  <si>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</si>
  <si>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</si>
  <si>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</si>
  <si>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</si>
  <si>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</si>
  <si>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</si>
  <si>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</si>
  <si>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</si>
  <si>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</si>
  <si>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</si>
  <si>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</si>
  <si>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</si>
  <si>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</si>
  <si>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</si>
  <si>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</si>
  <si>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</si>
  <si>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</si>
  <si>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</si>
  <si>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</si>
  <si>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</si>
  <si>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</si>
  <si>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</si>
  <si>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</si>
  <si>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</si>
  <si>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</si>
  <si>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</si>
  <si>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</si>
  <si>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</si>
  <si>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</si>
  <si>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</si>
  <si>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</si>
  <si>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</si>
  <si>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</si>
  <si>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</si>
  <si>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</si>
  <si>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</si>
  <si>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</si>
  <si>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</si>
  <si>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</si>
  <si>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</si>
  <si>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</si>
  <si>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</si>
  <si>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</si>
  <si>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</si>
  <si>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</si>
  <si>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</si>
  <si>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</si>
  <si>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</si>
  <si>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</si>
  <si>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</si>
  <si>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</si>
  <si>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</si>
  <si>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</si>
  <si>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</si>
  <si>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</si>
  <si>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</si>
  <si>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</si>
  <si>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</si>
  <si>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</si>
  <si>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</si>
  <si>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</si>
  <si>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</si>
  <si>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</si>
  <si>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</si>
  <si>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</si>
  <si>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</si>
  <si>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</si>
  <si>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</si>
  <si>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</si>
  <si>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</si>
  <si>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</si>
  <si>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</si>
  <si>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</si>
  <si>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</si>
  <si>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</si>
  <si>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</si>
  <si>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</si>
  <si>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</si>
  <si>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</si>
  <si>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</si>
  <si>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</si>
  <si>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</si>
  <si>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</si>
  <si>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</si>
  <si>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</si>
  <si>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</si>
  <si>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</si>
  <si>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</si>
  <si>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</si>
  <si>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</si>
  <si>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</si>
  <si>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</si>
  <si>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</si>
  <si>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</si>
  <si>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</si>
  <si>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</si>
  <si>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</si>
  <si>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</si>
  <si>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</si>
  <si>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</si>
  <si>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</si>
  <si>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</si>
  <si>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</si>
  <si>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</si>
  <si>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</si>
  <si>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</si>
  <si>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</si>
  <si>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</si>
  <si>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</si>
  <si>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</si>
  <si>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</si>
  <si>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</si>
  <si>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</si>
  <si>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</si>
  <si>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</si>
  <si>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</si>
  <si>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</si>
  <si>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</si>
  <si>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</si>
  <si>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</si>
  <si>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</si>
  <si>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</si>
  <si>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</si>
  <si>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</si>
  <si>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</si>
  <si>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</si>
  <si>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</si>
  <si>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</si>
  <si>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</si>
  <si>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</si>
  <si>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</si>
  <si>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</si>
  <si>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</si>
  <si>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</si>
  <si>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</si>
  <si>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</si>
  <si>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</si>
  <si>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</si>
  <si>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</si>
  <si>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</si>
  <si>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</si>
  <si>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</si>
  <si>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</si>
  <si>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</si>
  <si>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</si>
  <si>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</si>
  <si>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</si>
  <si>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</si>
  <si>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</si>
  <si>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</si>
  <si>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</si>
  <si>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</si>
  <si>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</si>
  <si>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</si>
  <si>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</si>
  <si>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</si>
  <si>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</si>
  <si>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</si>
  <si>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</si>
  <si>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</si>
  <si>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</si>
  <si>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</si>
  <si>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</si>
  <si>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</si>
  <si>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</si>
  <si>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</si>
  <si>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</si>
  <si>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</si>
  <si>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</si>
  <si>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</si>
  <si>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</si>
  <si>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</si>
  <si>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</si>
  <si>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</si>
  <si>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</si>
  <si>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</si>
  <si>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</si>
  <si>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</si>
  <si>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</si>
  <si>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</si>
  <si>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</si>
  <si>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</si>
  <si>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</si>
  <si>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</si>
  <si>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</si>
  <si>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</si>
  <si>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</si>
  <si>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</si>
  <si>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</si>
  <si>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</si>
  <si>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</si>
  <si>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</si>
  <si>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</si>
  <si>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</si>
  <si>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</si>
  <si>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</si>
  <si>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</si>
  <si>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</si>
  <si>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</si>
  <si>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</si>
  <si>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</si>
  <si>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</si>
  <si>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</si>
  <si>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</si>
  <si>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</si>
  <si>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</si>
  <si>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</si>
  <si>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</si>
  <si>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</si>
  <si>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</si>
  <si>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</si>
  <si>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</si>
  <si>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</si>
  <si>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</si>
  <si>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</si>
  <si>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</si>
  <si>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</si>
  <si>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</si>
  <si>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</si>
  <si>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</si>
  <si>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</si>
  <si>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</si>
  <si>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</si>
  <si>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</si>
  <si>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</si>
  <si>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</si>
  <si>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</si>
  <si>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</si>
  <si>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</si>
  <si>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</si>
  <si>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</si>
  <si>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</si>
  <si>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</si>
  <si>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</si>
  <si>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</si>
  <si>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</si>
  <si>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</si>
  <si>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</si>
  <si>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</si>
  <si>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</si>
  <si>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</si>
  <si>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</si>
  <si>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</si>
  <si>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</si>
  <si>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</si>
  <si>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</si>
  <si>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</si>
  <si>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</si>
  <si>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</si>
  <si>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</si>
  <si>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</si>
  <si>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</si>
  <si>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</si>
  <si>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</si>
  <si>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</si>
  <si>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</si>
  <si>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</si>
  <si>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</si>
  <si>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</si>
  <si>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</si>
  <si>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</si>
  <si>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</si>
  <si>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</si>
  <si>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</si>
  <si>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</si>
  <si>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</si>
  <si>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</si>
  <si>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</si>
  <si>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</si>
  <si>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</si>
  <si>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</si>
  <si>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</si>
  <si>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</si>
  <si>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</si>
  <si>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</si>
  <si>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</si>
  <si>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</si>
  <si>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</si>
  <si>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</si>
  <si>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</si>
  <si>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</si>
  <si>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</si>
  <si>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</si>
  <si>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</si>
  <si>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</si>
  <si>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</si>
  <si>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</si>
  <si>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</si>
  <si>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</si>
  <si>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</si>
  <si>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</si>
  <si>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</si>
  <si>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</si>
  <si>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</si>
  <si>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</si>
  <si>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</si>
  <si>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</si>
  <si>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</si>
  <si>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</si>
  <si>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</si>
  <si>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</si>
  <si>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</si>
  <si>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</si>
  <si>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</si>
  <si>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</si>
  <si>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</si>
  <si>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</si>
  <si>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</si>
  <si>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</si>
  <si>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</si>
  <si>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</si>
  <si>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</si>
  <si>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</si>
  <si>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</si>
  <si>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</si>
  <si>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</si>
  <si>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</si>
  <si>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</si>
  <si>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</si>
  <si>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</si>
  <si>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</si>
  <si>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</si>
  <si>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</si>
  <si>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</si>
  <si>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</si>
  <si>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</si>
  <si>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</si>
  <si>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</si>
  <si>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</si>
  <si>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</si>
  <si>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</si>
  <si>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</si>
  <si>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</si>
  <si>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</si>
  <si>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</si>
  <si>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</si>
  <si>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</si>
  <si>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</si>
  <si>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</si>
  <si>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</si>
  <si>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</si>
  <si>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</si>
  <si>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</si>
  <si>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</si>
  <si>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</si>
  <si>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</si>
  <si>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</si>
  <si>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</si>
  <si>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</si>
  <si>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</si>
  <si>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</si>
  <si>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</si>
  <si>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</si>
  <si>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</si>
  <si>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</si>
  <si>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</si>
  <si>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</si>
  <si>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</si>
  <si>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</si>
  <si>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</si>
  <si>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</si>
  <si>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</si>
  <si>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</si>
  <si>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</si>
  <si>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</si>
  <si>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</si>
  <si>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</si>
  <si>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</si>
  <si>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</si>
  <si>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</si>
  <si>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</si>
  <si>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</si>
  <si>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</si>
  <si>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</si>
  <si>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</si>
  <si>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</si>
  <si>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</si>
  <si>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</si>
  <si>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</si>
  <si>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</si>
  <si>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</si>
  <si>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</si>
  <si>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</si>
  <si>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</si>
  <si>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</si>
  <si>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</si>
  <si>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</si>
  <si>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</si>
  <si>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</si>
  <si>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</si>
  <si>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</si>
  <si>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</si>
  <si>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</si>
  <si>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</si>
  <si>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</si>
  <si>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</si>
  <si>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</si>
  <si>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</si>
  <si>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</si>
  <si>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</si>
  <si>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</si>
  <si>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</si>
  <si>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</si>
  <si>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</si>
  <si>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</si>
  <si>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</si>
  <si>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</si>
  <si>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</si>
  <si>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</si>
  <si>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</si>
  <si>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</si>
  <si>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</si>
  <si>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</si>
  <si>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</si>
  <si>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</si>
  <si>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</si>
  <si>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</si>
  <si>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</si>
  <si>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</si>
  <si>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</si>
  <si>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</si>
  <si>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</si>
  <si>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</si>
  <si>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</si>
  <si>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</si>
  <si>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</si>
  <si>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</si>
  <si>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</si>
  <si>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</si>
  <si>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</si>
  <si>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</si>
  <si>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</si>
  <si>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</si>
  <si>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</si>
  <si>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</si>
  <si>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</si>
  <si>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</si>
  <si>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</si>
  <si>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</si>
  <si>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</si>
  <si>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</si>
  <si>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</si>
  <si>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</si>
  <si>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</si>
  <si>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</si>
  <si>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</si>
  <si>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</si>
  <si>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</si>
  <si>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</si>
  <si>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</si>
  <si>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</si>
  <si>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</si>
  <si>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</si>
  <si>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</si>
  <si>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</si>
  <si>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</si>
  <si>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</si>
  <si>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</si>
  <si>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</si>
  <si>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</si>
  <si>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</si>
  <si>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</si>
  <si>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</si>
  <si>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</si>
  <si>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</si>
  <si>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</si>
  <si>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</si>
  <si>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</si>
  <si>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</si>
  <si>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</si>
  <si>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</si>
  <si>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</si>
  <si>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</si>
  <si>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</si>
  <si>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</si>
  <si>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</si>
  <si>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</si>
  <si>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</si>
  <si>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</si>
  <si>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</si>
  <si>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</si>
  <si>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</si>
  <si>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</si>
  <si>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</si>
  <si>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</si>
  <si>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</si>
  <si>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</si>
  <si>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</si>
  <si>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</si>
  <si>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</si>
  <si>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</si>
  <si>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</si>
  <si>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</si>
  <si>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</si>
  <si>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</si>
  <si>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</si>
  <si>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</si>
  <si>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</si>
  <si>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</si>
  <si>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</si>
  <si>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</si>
  <si>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</si>
  <si>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</si>
  <si>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</si>
  <si>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</si>
  <si>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</si>
  <si>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</si>
  <si>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</si>
  <si>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</si>
  <si>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</si>
  <si>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</si>
  <si>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</si>
  <si>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</si>
  <si>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</si>
  <si>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</si>
  <si>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</si>
  <si>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</si>
  <si>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</si>
  <si>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</si>
  <si>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</si>
  <si>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</si>
  <si>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</si>
  <si>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</si>
  <si>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</si>
  <si>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</si>
  <si>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</si>
  <si>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</si>
  <si>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</si>
  <si>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</si>
  <si>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</si>
  <si>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</si>
  <si>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</si>
  <si>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</si>
  <si>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</si>
  <si>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</si>
  <si>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</si>
  <si>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</si>
  <si>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</si>
  <si>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</si>
  <si>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</si>
  <si>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</si>
  <si>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</si>
  <si>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</si>
  <si>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</si>
  <si>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</si>
  <si>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</si>
  <si>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</si>
  <si>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</si>
  <si>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</si>
  <si>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</si>
  <si>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</si>
  <si>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</si>
  <si>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</si>
  <si>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</si>
  <si>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</si>
  <si>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</si>
  <si>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</si>
  <si>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</si>
  <si>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</si>
  <si>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</si>
  <si>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</si>
  <si>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</si>
  <si>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</si>
  <si>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</si>
  <si>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</si>
  <si>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</si>
  <si>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</si>
  <si>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</si>
  <si>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</si>
  <si>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</si>
  <si>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</si>
  <si>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</si>
  <si>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</si>
  <si>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</si>
  <si>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</si>
  <si>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</si>
  <si>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</si>
  <si>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</si>
  <si>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</si>
  <si>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</si>
  <si>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</si>
  <si>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</si>
  <si>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</si>
  <si>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</si>
  <si>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</si>
  <si>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</si>
  <si>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</si>
  <si>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</si>
  <si>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</si>
  <si>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</si>
  <si>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</si>
  <si>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</si>
  <si>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</si>
  <si>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</si>
  <si>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</si>
  <si>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</si>
  <si>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</si>
  <si>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</si>
  <si>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</si>
  <si>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</si>
  <si>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</si>
  <si>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</si>
  <si>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</si>
  <si>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</si>
  <si>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</si>
  <si>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</si>
  <si>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</si>
  <si>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</si>
  <si>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</si>
  <si>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</si>
  <si>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</si>
  <si>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</si>
  <si>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</si>
  <si>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</si>
  <si>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</si>
  <si>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</si>
  <si>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</si>
  <si>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</si>
  <si>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</si>
  <si>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</si>
  <si>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</si>
  <si>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</si>
  <si>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</si>
  <si>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</si>
  <si>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</si>
  <si>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</si>
  <si>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</si>
  <si>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</si>
  <si>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</si>
  <si>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</si>
  <si>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</si>
  <si>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</si>
  <si>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</si>
  <si>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</si>
  <si>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</si>
  <si>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</si>
  <si>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</si>
  <si>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</si>
  <si>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</si>
  <si>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</si>
  <si>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</si>
  <si>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</si>
  <si>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</si>
  <si>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</si>
  <si>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</si>
  <si>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</si>
  <si>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</si>
  <si>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</si>
  <si>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</si>
  <si>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</si>
  <si>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</si>
  <si>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</si>
  <si>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</si>
  <si>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</si>
  <si>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</si>
  <si>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</si>
  <si>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</si>
  <si>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</si>
  <si>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</si>
  <si>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</si>
  <si>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</si>
  <si>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</si>
  <si>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</si>
  <si>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</si>
  <si>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</si>
  <si>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</si>
  <si>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</si>
  <si>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</si>
  <si>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</si>
  <si>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</si>
  <si>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</si>
  <si>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</si>
  <si>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</si>
  <si>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</si>
  <si>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</si>
  <si>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</si>
  <si>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</si>
  <si>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</si>
  <si>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</si>
  <si>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</si>
  <si>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</si>
  <si>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</si>
  <si>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</si>
  <si>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</si>
  <si>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</si>
  <si>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</si>
  <si>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</si>
  <si>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</si>
  <si>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</si>
  <si>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</si>
  <si>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</si>
  <si>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</si>
  <si>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</si>
  <si>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</si>
  <si>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</si>
  <si>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</si>
  <si>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</si>
  <si>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</si>
  <si>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</si>
  <si>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</si>
  <si>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</si>
  <si>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</si>
  <si>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</si>
  <si>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</si>
  <si>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</si>
  <si>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</si>
  <si>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</si>
  <si>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</si>
  <si>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</si>
  <si>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</si>
  <si>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</si>
  <si>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</si>
  <si>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</si>
  <si>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</si>
  <si>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</si>
  <si>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</si>
  <si>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</si>
  <si>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</si>
  <si>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</si>
  <si>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</si>
  <si>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</si>
  <si>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</si>
  <si>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</si>
  <si>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</si>
  <si>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</si>
  <si>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</si>
  <si>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</si>
  <si>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</si>
  <si>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</si>
  <si>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</si>
  <si>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</si>
  <si>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</si>
  <si>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</si>
  <si>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</si>
  <si>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</si>
  <si>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</si>
  <si>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</si>
  <si>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</si>
  <si>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</si>
  <si>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</si>
  <si>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</si>
  <si>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</si>
  <si>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</si>
  <si>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</si>
  <si>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</si>
  <si>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</si>
  <si>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</si>
  <si>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</si>
  <si>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</si>
  <si>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</si>
  <si>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</si>
  <si>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</si>
  <si>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</si>
  <si>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</si>
  <si>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</si>
  <si>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</si>
  <si>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</si>
  <si>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</si>
  <si>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</si>
  <si>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</si>
  <si>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</si>
  <si>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</si>
  <si>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</si>
  <si>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</si>
  <si>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</si>
  <si>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</si>
  <si>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</si>
  <si>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</si>
  <si>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</si>
  <si>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</si>
  <si>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</si>
  <si>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</si>
  <si>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</si>
  <si>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</si>
  <si>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</si>
  <si>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</si>
  <si>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</si>
  <si>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</si>
  <si>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</si>
  <si>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</si>
  <si>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</si>
  <si>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</si>
  <si>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</si>
  <si>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</si>
  <si>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</si>
  <si>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</si>
  <si>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</si>
  <si>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</si>
  <si>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</si>
  <si>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</si>
  <si>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</si>
  <si>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</si>
  <si>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</si>
  <si>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</si>
  <si>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</si>
  <si>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</si>
  <si>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</si>
  <si>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</si>
  <si>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</si>
  <si>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</si>
  <si>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</si>
  <si>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</si>
  <si>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</si>
  <si>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</si>
  <si>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</si>
  <si>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</si>
  <si>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</si>
  <si>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</si>
  <si>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</si>
  <si>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</si>
  <si>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</si>
  <si>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</si>
  <si>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</si>
  <si>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</si>
  <si>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</si>
  <si>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</si>
  <si>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</si>
  <si>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</si>
  <si>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</si>
  <si>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</si>
  <si>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</si>
  <si>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</si>
  <si>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</si>
  <si>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</si>
  <si>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</si>
  <si>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</si>
  <si>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</si>
  <si>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</si>
  <si>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</si>
  <si>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</si>
  <si>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</si>
  <si>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</si>
  <si>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</si>
  <si>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</si>
  <si>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</si>
  <si>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</si>
  <si>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</si>
  <si>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</si>
  <si>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</si>
  <si>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</si>
  <si>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</si>
  <si>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</si>
  <si>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</si>
  <si>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</si>
  <si>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</si>
  <si>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</si>
  <si>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</si>
  <si>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</si>
  <si>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</si>
  <si>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</si>
  <si>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</si>
  <si>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</si>
  <si>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</si>
  <si>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</si>
  <si>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</si>
  <si>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</si>
  <si>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</si>
  <si>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</si>
  <si>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</si>
  <si>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</si>
  <si>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</si>
  <si>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</si>
  <si>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</si>
  <si>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</si>
  <si>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</si>
  <si>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</si>
  <si>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</si>
  <si>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</si>
  <si>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</si>
  <si>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</si>
  <si>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</si>
  <si>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</si>
  <si>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</si>
  <si>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</si>
  <si>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</si>
  <si>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</si>
  <si>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</si>
  <si>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</si>
  <si>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</si>
  <si>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</si>
  <si>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</si>
  <si>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</si>
  <si>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</si>
  <si>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</si>
  <si>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</si>
  <si>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</si>
  <si>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</si>
  <si>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</si>
  <si>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</si>
  <si>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</si>
  <si>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</si>
  <si>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</si>
  <si>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</si>
  <si>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</si>
  <si>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</si>
  <si>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</si>
  <si>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</si>
  <si>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</si>
  <si>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</si>
  <si>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</si>
  <si>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</si>
  <si>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</si>
  <si>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</si>
  <si>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</si>
  <si>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</si>
  <si>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</si>
  <si>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</si>
  <si>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</si>
  <si>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</si>
  <si>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</si>
  <si>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</si>
  <si>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</si>
  <si>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</si>
  <si>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</si>
  <si>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</si>
  <si>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</si>
  <si>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</si>
  <si>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</si>
  <si>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</si>
  <si>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</si>
  <si>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</si>
  <si>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</si>
  <si>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</si>
  <si>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</si>
  <si>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</si>
  <si>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</si>
  <si>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</si>
  <si>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</si>
  <si>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</si>
  <si>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</si>
  <si>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</si>
  <si>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</si>
  <si>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</si>
  <si>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</si>
  <si>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</si>
  <si>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</si>
  <si>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</si>
  <si>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</si>
  <si>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</si>
  <si>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</si>
  <si>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</si>
  <si>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</si>
  <si>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</si>
  <si>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</si>
  <si>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</si>
  <si>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</si>
  <si>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</si>
  <si>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</si>
  <si>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</si>
  <si>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</si>
  <si>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</si>
  <si>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</si>
  <si>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</si>
  <si>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</si>
  <si>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</si>
  <si>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</si>
  <si>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</si>
  <si>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</si>
  <si>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</si>
  <si>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</si>
  <si>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</si>
  <si>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</si>
  <si>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</si>
  <si>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</si>
  <si>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</si>
  <si>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</si>
  <si>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</si>
  <si>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</si>
  <si>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</si>
  <si>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</si>
  <si>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</si>
  <si>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</si>
  <si>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</si>
  <si>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</si>
  <si>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</si>
  <si>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</si>
  <si>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</si>
  <si>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</si>
  <si>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</si>
  <si>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</si>
  <si>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</si>
  <si>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</si>
  <si>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</si>
  <si>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</si>
  <si>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</si>
  <si>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</si>
  <si>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</si>
  <si>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</si>
  <si>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</si>
  <si>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</si>
  <si>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</si>
  <si>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</si>
  <si>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</si>
  <si>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</si>
  <si>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</si>
  <si>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</si>
  <si>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</si>
  <si>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</si>
  <si>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</si>
  <si>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</si>
  <si>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</si>
  <si>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</si>
  <si>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</si>
  <si>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</si>
  <si>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</si>
  <si>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</si>
  <si>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</si>
  <si>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</si>
  <si>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</si>
  <si>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</si>
  <si>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</si>
  <si>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</si>
  <si>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</si>
  <si>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</si>
  <si>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</si>
  <si>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</si>
  <si>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</si>
  <si>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</si>
  <si>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</si>
  <si>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</si>
  <si>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</si>
  <si>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</si>
  <si>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</si>
  <si>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</si>
  <si>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</si>
  <si>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</si>
  <si>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</si>
  <si>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</si>
  <si>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</si>
  <si>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</si>
  <si>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</si>
  <si>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</si>
  <si>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</si>
  <si>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</si>
  <si>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</si>
  <si>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</si>
  <si>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</si>
  <si>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</si>
  <si>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</si>
  <si>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</si>
  <si>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</si>
  <si>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</si>
  <si>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</si>
  <si>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</si>
  <si>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</si>
  <si>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</si>
  <si>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</si>
  <si>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</si>
  <si>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</si>
  <si>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</si>
  <si>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</si>
  <si>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</si>
  <si>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</si>
  <si>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</si>
  <si>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</si>
  <si>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</si>
  <si>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</si>
  <si>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</si>
  <si>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</si>
  <si>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</si>
  <si>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</si>
  <si>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</si>
  <si>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</si>
  <si>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</si>
  <si>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</si>
  <si>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</si>
  <si>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</si>
  <si>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</si>
  <si>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</si>
  <si>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</si>
  <si>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</si>
  <si>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</si>
  <si>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</si>
  <si>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</si>
  <si>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</si>
  <si>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</si>
  <si>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</si>
  <si>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</si>
  <si>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</si>
  <si>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</si>
  <si>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</si>
  <si>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</si>
  <si>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</si>
  <si>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</si>
  <si>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</si>
  <si>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</si>
  <si>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</si>
  <si>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</si>
  <si>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</si>
  <si>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</si>
  <si>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</si>
  <si>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</si>
  <si>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</si>
  <si>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</si>
  <si>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</si>
  <si>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</si>
  <si>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</si>
  <si>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</si>
  <si>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</si>
  <si>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</si>
  <si>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</si>
  <si>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</si>
  <si>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</si>
  <si>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</si>
  <si>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</si>
  <si>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</si>
  <si>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</si>
  <si>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</si>
  <si>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</si>
  <si>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</si>
  <si>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</si>
  <si>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</si>
  <si>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</si>
  <si>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</si>
  <si>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</si>
  <si>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</si>
  <si>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</si>
  <si>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</si>
  <si>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</si>
  <si>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</si>
  <si>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</si>
  <si>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</si>
  <si>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</si>
  <si>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</si>
  <si>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</si>
  <si>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</si>
  <si>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</si>
  <si>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</si>
  <si>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</si>
  <si>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</si>
  <si>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</si>
  <si>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</si>
  <si>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</si>
  <si>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</si>
  <si>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</si>
  <si>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</si>
  <si>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</si>
  <si>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</si>
  <si>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</si>
  <si>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</si>
  <si>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</si>
  <si>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</si>
  <si>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</si>
  <si>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</si>
  <si>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</si>
  <si>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</si>
  <si>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</si>
  <si>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</si>
  <si>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</si>
  <si>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</si>
  <si>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</si>
  <si>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</si>
  <si>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</si>
  <si>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</si>
  <si>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</si>
  <si>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</si>
  <si>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</si>
  <si>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</si>
  <si>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</si>
  <si>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</si>
  <si>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</si>
  <si>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</si>
  <si>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</si>
  <si>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</si>
  <si>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</si>
  <si>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</si>
  <si>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</si>
  <si>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</si>
  <si>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</si>
  <si>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</si>
  <si>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</si>
  <si>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</si>
  <si>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</si>
  <si>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</si>
  <si>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</si>
  <si>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</si>
  <si>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</si>
  <si>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</si>
  <si>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</si>
  <si>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</si>
  <si>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</si>
  <si>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</si>
  <si>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</si>
  <si>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</si>
  <si>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</si>
  <si>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</si>
  <si>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</si>
  <si>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</si>
  <si>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</si>
  <si>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</si>
  <si>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</si>
  <si>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</si>
  <si>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</si>
  <si>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</si>
  <si>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</si>
  <si>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</si>
  <si>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</si>
  <si>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</si>
  <si>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</si>
  <si>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</si>
  <si>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</si>
  <si>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</si>
  <si>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</si>
  <si>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</si>
  <si>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</si>
  <si>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</si>
  <si>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</si>
  <si>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</si>
  <si>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</si>
  <si>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</si>
  <si>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</si>
  <si>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</si>
  <si>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</si>
  <si>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</si>
  <si>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</si>
  <si>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</si>
  <si>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</si>
  <si>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</si>
  <si>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</si>
  <si>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</si>
  <si>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</si>
  <si>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</si>
  <si>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</si>
  <si>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</si>
  <si>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</si>
  <si>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</si>
  <si>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</si>
  <si>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</si>
  <si>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</si>
  <si>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</si>
  <si>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</si>
  <si>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</si>
  <si>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</si>
  <si>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</si>
  <si>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</si>
  <si>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</si>
  <si>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</si>
  <si>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</si>
  <si>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</si>
  <si>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</si>
  <si>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</si>
  <si>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</si>
  <si>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</si>
  <si>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</si>
  <si>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</si>
  <si>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</si>
  <si>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</si>
  <si>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</si>
  <si>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</si>
  <si>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</si>
  <si>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</si>
  <si>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</si>
  <si>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</si>
  <si>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</si>
  <si>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</si>
  <si>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</si>
  <si>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</si>
  <si>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</si>
  <si>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</si>
  <si>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</si>
  <si>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</si>
  <si>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</si>
  <si>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</si>
  <si>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</si>
  <si>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</si>
  <si>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</si>
  <si>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</si>
  <si>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</si>
  <si>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</si>
  <si>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</si>
  <si>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</si>
  <si>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</si>
  <si>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</si>
  <si>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</si>
  <si>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</si>
  <si>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</si>
  <si>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</si>
  <si>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</si>
  <si>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</si>
  <si>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</si>
  <si>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</si>
  <si>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</si>
  <si>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</si>
  <si>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</si>
  <si>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</si>
  <si>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</si>
  <si>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</si>
  <si>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</si>
  <si>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</si>
  <si>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</si>
  <si>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</si>
  <si>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</si>
  <si>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</si>
  <si>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</si>
  <si>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</si>
  <si>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</si>
  <si>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</si>
  <si>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</si>
  <si>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</si>
  <si>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</si>
  <si>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</si>
  <si>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</si>
  <si>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</si>
  <si>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</si>
  <si>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</si>
  <si>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</si>
  <si>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</si>
  <si>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</si>
  <si>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</si>
  <si>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</si>
  <si>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</si>
  <si>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</si>
  <si>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</si>
  <si>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</si>
  <si>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</si>
  <si>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</si>
  <si>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</si>
  <si>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</si>
  <si>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</si>
  <si>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</si>
  <si>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</si>
  <si>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</si>
  <si>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</si>
  <si>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</si>
  <si>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</si>
  <si>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</si>
  <si>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</si>
  <si>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</si>
  <si>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</si>
  <si>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</si>
  <si>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</si>
  <si>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</si>
  <si>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</si>
  <si>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</si>
  <si>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</si>
  <si>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</si>
  <si>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</si>
  <si>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</si>
  <si>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</si>
  <si>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</si>
  <si>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</si>
  <si>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</si>
  <si>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</si>
  <si>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</si>
  <si>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</si>
  <si>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</si>
  <si>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</si>
  <si>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</si>
  <si>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</si>
  <si>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</si>
  <si>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</si>
  <si>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</si>
  <si>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</si>
  <si>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</si>
  <si>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</si>
  <si>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</si>
  <si>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</si>
  <si>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</si>
  <si>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</si>
  <si>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</si>
  <si>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</si>
  <si>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</si>
  <si>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</si>
  <si>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</si>
  <si>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</si>
  <si>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</si>
  <si>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</si>
  <si>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</si>
  <si>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</si>
  <si>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</si>
  <si>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</si>
  <si>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</si>
  <si>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</si>
  <si>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</si>
  <si>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</si>
  <si>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</si>
  <si>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</si>
  <si>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</si>
  <si>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</si>
  <si>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</si>
  <si>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</si>
  <si>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</si>
  <si>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</si>
  <si>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</si>
  <si>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</si>
  <si>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</si>
  <si>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</si>
  <si>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</si>
  <si>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</si>
  <si>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</si>
  <si>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</si>
  <si>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</si>
  <si>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</si>
  <si>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</si>
  <si>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</si>
  <si>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</si>
  <si>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</si>
  <si>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</si>
  <si>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</si>
  <si>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</si>
  <si>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</si>
  <si>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</si>
  <si>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</si>
  <si>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</si>
  <si>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</si>
  <si>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</si>
  <si>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</si>
  <si>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</si>
  <si>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</si>
  <si>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</si>
  <si>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</si>
  <si>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</si>
  <si>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</si>
  <si>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</si>
  <si>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</si>
  <si>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</si>
  <si>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</si>
  <si>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</si>
  <si>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</si>
  <si>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</si>
  <si>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</si>
  <si>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</si>
  <si>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</si>
  <si>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</si>
  <si>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</si>
  <si>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</si>
  <si>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</si>
  <si>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</si>
  <si>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</si>
  <si>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</si>
  <si>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</si>
  <si>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</si>
  <si>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</si>
  <si>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</si>
  <si>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</si>
  <si>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</si>
  <si>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</si>
  <si>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</si>
  <si>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</si>
  <si>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</si>
  <si>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</si>
  <si>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</si>
  <si>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</si>
  <si>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</si>
  <si>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</si>
  <si>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</si>
  <si>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</si>
  <si>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</si>
  <si>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</si>
  <si>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</si>
  <si>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</si>
  <si>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</si>
  <si>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</si>
  <si>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</si>
  <si>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</si>
  <si>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</si>
  <si>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</si>
  <si>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</si>
  <si>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</si>
  <si>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</si>
  <si>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</si>
  <si>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</si>
  <si>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</si>
  <si>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</si>
  <si>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</si>
  <si>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</si>
  <si>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</si>
  <si>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</si>
  <si>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</si>
  <si>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</si>
  <si>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</si>
  <si>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</si>
  <si>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</si>
  <si>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</si>
  <si>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</si>
  <si>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</si>
  <si>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</si>
  <si>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</si>
  <si>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</si>
  <si>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</si>
  <si>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</si>
  <si>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</si>
  <si>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</si>
  <si>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</si>
  <si>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</si>
  <si>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</si>
  <si>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</si>
  <si>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</si>
  <si>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</si>
  <si>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</si>
  <si>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</si>
  <si>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</si>
  <si>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</si>
  <si>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</si>
  <si>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</si>
  <si>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</si>
  <si>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</si>
  <si>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</si>
  <si>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</si>
  <si>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</si>
  <si>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</si>
  <si>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</si>
  <si>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</si>
  <si>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</si>
  <si>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</si>
  <si>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</si>
  <si>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</si>
  <si>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</si>
  <si>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</si>
  <si>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</si>
  <si>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</si>
  <si>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</si>
  <si>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</si>
  <si>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</si>
  <si>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</si>
  <si>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</si>
  <si>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</si>
  <si>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</si>
  <si>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</si>
  <si>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</si>
  <si>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</si>
  <si>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</si>
  <si>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</si>
  <si>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</si>
  <si>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</si>
  <si>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</si>
  <si>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</si>
  <si>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</si>
  <si>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</si>
  <si>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</si>
  <si>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</si>
  <si>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</si>
  <si>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</si>
  <si>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</si>
  <si>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</si>
  <si>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</si>
  <si>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</si>
  <si>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</si>
  <si>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</si>
  <si>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</si>
  <si>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</si>
  <si>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</si>
  <si>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</si>
  <si>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</si>
  <si>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</si>
  <si>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</si>
  <si>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</si>
  <si>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</si>
  <si>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</si>
  <si>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</si>
  <si>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</si>
  <si>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</si>
  <si>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</si>
  <si>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</si>
  <si>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</si>
  <si>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</si>
  <si>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</si>
  <si>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</si>
  <si>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</si>
  <si>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</si>
  <si>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</si>
  <si>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</si>
  <si>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</si>
  <si>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</si>
  <si>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</si>
  <si>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</si>
  <si>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</si>
  <si>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</si>
  <si>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</si>
  <si>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</si>
  <si>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</si>
  <si>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</si>
  <si>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</si>
  <si>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</si>
  <si>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</si>
  <si>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</si>
  <si>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</si>
  <si>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</si>
  <si>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</si>
  <si>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</si>
  <si>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</si>
  <si>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</si>
  <si>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</si>
  <si>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</si>
  <si>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</si>
  <si>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</si>
  <si>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</si>
  <si>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</si>
  <si>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</si>
  <si>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</si>
  <si>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</si>
  <si>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</si>
  <si>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</si>
  <si>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</si>
  <si>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</si>
  <si>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</si>
  <si>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</si>
  <si>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</si>
  <si>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</si>
  <si>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</si>
  <si>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</si>
  <si>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</si>
  <si>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</si>
  <si>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</si>
  <si>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</si>
  <si>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</si>
  <si>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</si>
  <si>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</si>
  <si>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</si>
  <si>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</si>
  <si>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</si>
  <si>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</si>
  <si>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</si>
  <si>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</si>
  <si>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</si>
  <si>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</si>
  <si>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</si>
  <si>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</si>
  <si>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</si>
  <si>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</si>
  <si>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</si>
  <si>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</si>
  <si>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</si>
  <si>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</si>
  <si>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</si>
  <si>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</si>
  <si>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</si>
  <si>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</si>
  <si>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</si>
  <si>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</si>
  <si>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</si>
  <si>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</si>
  <si>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</si>
  <si>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</si>
  <si>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</si>
  <si>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</si>
  <si>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</si>
  <si>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</si>
  <si>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</si>
  <si>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</si>
  <si>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</si>
  <si>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</si>
  <si>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</si>
  <si>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</si>
  <si>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</si>
  <si>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</si>
  <si>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</si>
  <si>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</si>
  <si>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</si>
  <si>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</si>
  <si>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</si>
  <si>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</si>
  <si>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</si>
  <si>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</si>
  <si>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</si>
  <si>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</si>
  <si>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</si>
  <si>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</si>
  <si>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</si>
  <si>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</si>
  <si>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</si>
  <si>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</si>
  <si>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</si>
  <si>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</si>
  <si>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</si>
  <si>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</si>
  <si>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</si>
  <si>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</si>
  <si>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</si>
  <si>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</si>
  <si>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</si>
  <si>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</si>
  <si>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</si>
  <si>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</si>
  <si>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</si>
  <si>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</si>
  <si>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</si>
  <si>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</si>
  <si>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</si>
  <si>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</si>
  <si>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</si>
  <si>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</si>
  <si>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</si>
  <si>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</si>
  <si>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</si>
  <si>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</si>
  <si>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</si>
  <si>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</si>
  <si>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</si>
  <si>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</si>
  <si>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</si>
  <si>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</si>
  <si>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</si>
  <si>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</si>
  <si>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</si>
  <si>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</si>
  <si>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</si>
  <si>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</si>
  <si>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</si>
  <si>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</si>
  <si>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</si>
  <si>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</si>
  <si>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</si>
  <si>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</si>
  <si>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</si>
  <si>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</si>
  <si>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</si>
  <si>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</si>
  <si>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</si>
  <si>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</si>
  <si>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</si>
  <si>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</si>
  <si>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</si>
  <si>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</si>
  <si>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</si>
  <si>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</si>
  <si>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</si>
  <si>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</si>
  <si>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</si>
  <si>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</si>
  <si>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</si>
  <si>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</si>
  <si>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</si>
  <si>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</si>
  <si>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</si>
  <si>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</si>
  <si>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</si>
  <si>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</si>
  <si>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</si>
  <si>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</si>
  <si>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</si>
  <si>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</si>
  <si>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</si>
  <si>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</si>
  <si>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</si>
  <si>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</si>
  <si>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</si>
  <si>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</si>
  <si>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</si>
  <si>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</si>
  <si>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</si>
  <si>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</si>
  <si>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</si>
  <si>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</si>
  <si>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</si>
  <si>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</si>
  <si>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</si>
  <si>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</si>
  <si>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</si>
  <si>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</si>
  <si>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</si>
  <si>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</si>
  <si>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</si>
  <si>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</si>
  <si>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</si>
  <si>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</si>
  <si>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</si>
  <si>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</si>
  <si>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</si>
  <si>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</si>
  <si>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</si>
  <si>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</si>
  <si>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</si>
  <si>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</si>
  <si>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</si>
  <si>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</si>
  <si>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</si>
  <si>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</si>
  <si>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</si>
  <si>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</si>
  <si>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</si>
  <si>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</si>
  <si>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</si>
  <si>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</si>
  <si>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</si>
  <si>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</si>
  <si>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</si>
  <si>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</si>
  <si>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</si>
  <si>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</si>
  <si>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</si>
  <si>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</si>
  <si>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</si>
  <si>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</si>
  <si>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</si>
  <si>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</si>
  <si>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</si>
  <si>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</si>
  <si>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</si>
  <si>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</si>
  <si>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</si>
  <si>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</si>
  <si>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</si>
  <si>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</si>
  <si>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</si>
  <si>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</si>
  <si>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</si>
  <si>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</si>
  <si>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</si>
  <si>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</si>
  <si>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</si>
  <si>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</si>
  <si>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</si>
  <si>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</si>
  <si>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</si>
  <si>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</si>
  <si>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</si>
  <si>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</si>
  <si>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</si>
  <si>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</si>
  <si>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</si>
  <si>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</si>
  <si>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</si>
  <si>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</si>
  <si>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</si>
  <si>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</si>
  <si>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</si>
  <si>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</si>
  <si>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</si>
  <si>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</si>
  <si>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</si>
  <si>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</si>
  <si>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</si>
  <si>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</si>
  <si>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</si>
  <si>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</si>
  <si>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</si>
  <si>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</si>
  <si>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</si>
  <si>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</si>
  <si>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</si>
  <si>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</si>
  <si>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</si>
  <si>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</si>
  <si>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</si>
  <si>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</si>
  <si>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</si>
  <si>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</si>
  <si>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</si>
  <si>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</si>
  <si>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</si>
  <si>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</si>
  <si>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</si>
  <si>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</si>
  <si>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</si>
  <si>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</si>
  <si>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</si>
  <si>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</si>
  <si>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</si>
  <si>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</si>
  <si>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</si>
  <si>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</si>
  <si>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</si>
  <si>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</si>
  <si>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</si>
  <si>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</si>
  <si>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</si>
  <si>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</si>
  <si>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</si>
  <si>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</si>
  <si>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</si>
  <si>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</si>
  <si>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</si>
  <si>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</si>
  <si>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</si>
  <si>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</si>
  <si>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</si>
  <si>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</si>
  <si>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</si>
  <si>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</si>
  <si>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</si>
  <si>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</si>
  <si>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</si>
  <si>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</si>
  <si>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</si>
  <si>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</si>
  <si>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</si>
  <si>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</si>
  <si>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</si>
  <si>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</si>
  <si>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</si>
  <si>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</si>
  <si>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</si>
  <si>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</si>
  <si>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</si>
  <si>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</si>
  <si>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</si>
  <si>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</si>
  <si>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</si>
  <si>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</si>
  <si>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</si>
  <si>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</si>
  <si>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</si>
  <si>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</si>
  <si>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</si>
  <si>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</si>
  <si>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</si>
  <si>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</si>
  <si>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</si>
  <si>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</si>
  <si>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</si>
  <si>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</si>
  <si>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</si>
  <si>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</si>
  <si>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</si>
  <si>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</si>
  <si>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</si>
  <si>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</si>
  <si>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</si>
  <si>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</si>
  <si>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</si>
  <si>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</si>
  <si>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</si>
  <si>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</si>
  <si>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</si>
  <si>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</si>
  <si>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</si>
  <si>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</si>
  <si>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</si>
  <si>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</si>
  <si>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</si>
  <si>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</si>
  <si>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</si>
  <si>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</si>
  <si>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</si>
  <si>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</si>
  <si>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</si>
  <si>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</si>
  <si>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</si>
  <si>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</si>
  <si>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</si>
  <si>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</si>
  <si>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</si>
  <si>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</si>
  <si>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</si>
  <si>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</si>
  <si>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</si>
  <si>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</si>
  <si>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</si>
  <si>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</si>
  <si>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</si>
  <si>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</si>
  <si>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</si>
  <si>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</si>
  <si>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</si>
  <si>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</si>
  <si>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</si>
  <si>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</si>
  <si>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</si>
  <si>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</si>
  <si>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</si>
  <si>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</si>
  <si>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</si>
  <si>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</si>
  <si>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</si>
  <si>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</si>
  <si>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</si>
  <si>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</si>
  <si>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</si>
  <si>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</si>
  <si>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</si>
  <si>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</si>
  <si>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</si>
  <si>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</si>
  <si>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</si>
  <si>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</si>
  <si>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</si>
  <si>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</si>
  <si>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</si>
  <si>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</si>
  <si>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</si>
  <si>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</si>
  <si>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</si>
  <si>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</si>
  <si>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</si>
  <si>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</si>
  <si>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</si>
  <si>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</si>
  <si>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</si>
  <si>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</si>
  <si>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</si>
  <si>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</si>
  <si>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</si>
  <si>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</si>
  <si>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</si>
  <si>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</si>
  <si>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</si>
  <si>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</si>
  <si>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</si>
  <si>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</si>
  <si>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</si>
  <si>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</si>
  <si>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</si>
  <si>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</si>
  <si>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</si>
  <si>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</si>
  <si>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</si>
  <si>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</si>
  <si>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</si>
  <si>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</si>
  <si>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</si>
  <si>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</si>
  <si>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</si>
  <si>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</si>
  <si>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</si>
  <si>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</si>
  <si>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</si>
  <si>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</si>
  <si>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</si>
  <si>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</si>
  <si>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</si>
  <si>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</si>
  <si>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</si>
  <si>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</si>
  <si>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</si>
  <si>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</si>
  <si>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</si>
  <si>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</si>
  <si>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</si>
  <si>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</si>
  <si>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</si>
  <si>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</si>
  <si>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</si>
  <si>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</si>
  <si>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</si>
  <si>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</si>
  <si>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</si>
  <si>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</si>
  <si>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</si>
  <si>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</si>
  <si>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</si>
  <si>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</si>
  <si>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</si>
  <si>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</si>
  <si>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</si>
  <si>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</si>
  <si>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</si>
  <si>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</si>
  <si>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</si>
  <si>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</si>
  <si>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</si>
  <si>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</si>
  <si>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</si>
  <si>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</si>
  <si>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</si>
  <si>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</si>
  <si>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</si>
  <si>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</si>
  <si>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</si>
  <si>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</si>
  <si>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</si>
  <si>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</si>
  <si>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</si>
  <si>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</si>
  <si>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</si>
  <si>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</si>
  <si>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</si>
  <si>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</si>
  <si>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</si>
  <si>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</si>
  <si>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</si>
  <si>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</si>
  <si>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</si>
  <si>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</si>
  <si>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</si>
  <si>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</si>
  <si>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</si>
  <si>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</si>
  <si>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</si>
  <si>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</si>
  <si>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</si>
  <si>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</si>
  <si>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</si>
  <si>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</si>
  <si>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</si>
  <si>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</si>
  <si>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</si>
  <si>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</si>
  <si>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</si>
  <si>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</si>
  <si>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</si>
  <si>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</si>
  <si>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</si>
  <si>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</si>
  <si>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</si>
  <si>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</si>
  <si>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</si>
  <si>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</si>
  <si>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</si>
  <si>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</si>
  <si>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</si>
  <si>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</si>
  <si>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</si>
  <si>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</si>
  <si>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</si>
  <si>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</si>
  <si>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</si>
  <si>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</si>
  <si>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</si>
  <si>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</si>
  <si>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</si>
  <si>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</si>
  <si>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</si>
  <si>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</si>
  <si>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</si>
  <si>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</si>
  <si>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</si>
  <si>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</si>
  <si>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</si>
  <si>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</si>
  <si>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</si>
  <si>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</si>
  <si>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</si>
  <si>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</si>
  <si>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</si>
  <si>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</si>
  <si>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</si>
  <si>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</si>
  <si>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</si>
  <si>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</si>
  <si>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</si>
  <si>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</si>
  <si>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</si>
  <si>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</si>
  <si>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</si>
  <si>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</si>
  <si>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</si>
  <si>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</si>
  <si>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</si>
  <si>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</si>
  <si>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</si>
  <si>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</si>
  <si>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</si>
  <si>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</si>
  <si>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</si>
  <si>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</si>
  <si>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</si>
  <si>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</si>
  <si>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</si>
  <si>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</si>
  <si>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</si>
  <si>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</si>
  <si>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</si>
  <si>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</si>
  <si>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</si>
  <si>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</si>
  <si>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</si>
  <si>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</si>
  <si>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</si>
  <si>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</si>
  <si>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</si>
  <si>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</si>
  <si>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</si>
  <si>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</si>
  <si>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</si>
  <si>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</si>
  <si>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</si>
  <si>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</si>
  <si>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</si>
  <si>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</si>
  <si>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</si>
  <si>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</si>
  <si>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</si>
  <si>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</si>
  <si>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</si>
  <si>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</si>
  <si>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</si>
  <si>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</si>
  <si>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</si>
  <si>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</si>
  <si>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</si>
  <si>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</si>
  <si>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</si>
  <si>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</si>
  <si>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</si>
  <si>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</si>
  <si>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</si>
  <si>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</si>
  <si>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</si>
  <si>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</si>
  <si>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</si>
  <si>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</si>
  <si>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</si>
  <si>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</si>
  <si>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</si>
  <si>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</si>
  <si>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</si>
  <si>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</si>
  <si>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</si>
  <si>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</si>
  <si>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</si>
  <si>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</si>
  <si>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</si>
  <si>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</si>
  <si>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</si>
  <si>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</si>
  <si>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</si>
  <si>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</si>
  <si>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</si>
  <si>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</si>
  <si>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</si>
  <si>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</si>
  <si>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</si>
  <si>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</si>
  <si>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</si>
  <si>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</si>
  <si>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</si>
  <si>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</si>
  <si>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</si>
  <si>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</si>
  <si>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</si>
  <si>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</si>
  <si>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</si>
  <si>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</si>
  <si>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</si>
  <si>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</si>
  <si>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</si>
  <si>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</si>
  <si>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</si>
  <si>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</si>
  <si>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</si>
  <si>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</si>
  <si>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</si>
  <si>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</si>
  <si>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</si>
  <si>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</si>
  <si>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</si>
  <si>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</si>
  <si>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</si>
  <si>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</si>
  <si>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</si>
  <si>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</si>
  <si>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</si>
  <si>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</si>
  <si>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</si>
  <si>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</si>
  <si>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</si>
  <si>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</si>
  <si>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</si>
  <si>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</si>
  <si>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</si>
  <si>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</si>
  <si>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</si>
  <si>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</si>
  <si>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</si>
  <si>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</si>
  <si>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</si>
  <si>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</si>
  <si>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</si>
  <si>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</si>
  <si>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</si>
  <si>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</si>
  <si>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</si>
  <si>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</si>
  <si>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</si>
  <si>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</si>
  <si>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</si>
  <si>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</si>
  <si>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</si>
  <si>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</si>
  <si>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</si>
  <si>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</si>
  <si>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</si>
  <si>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</si>
  <si>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</si>
  <si>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</si>
  <si>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</si>
  <si>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</si>
  <si>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</si>
  <si>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</si>
  <si>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</si>
  <si>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</si>
  <si>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</si>
  <si>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</si>
  <si>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</si>
  <si>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</si>
  <si>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</si>
  <si>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</si>
  <si>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</si>
  <si>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</si>
  <si>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</si>
  <si>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</si>
  <si>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</si>
  <si>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</si>
  <si>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</si>
  <si>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</si>
  <si>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</si>
  <si>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</si>
  <si>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</si>
  <si>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</si>
  <si>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</si>
  <si>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</si>
  <si>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</si>
  <si>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</si>
  <si>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</si>
  <si>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</si>
  <si>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</si>
  <si>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</si>
  <si>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</si>
  <si>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</si>
  <si>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</si>
  <si>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</si>
  <si>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</si>
  <si>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</si>
  <si>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</si>
  <si>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</si>
  <si>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</si>
  <si>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</si>
  <si>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</si>
  <si>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</si>
  <si>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</si>
  <si>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</si>
  <si>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</si>
  <si>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</si>
  <si>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</si>
  <si>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</si>
  <si>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</si>
  <si>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</si>
  <si>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</si>
  <si>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</si>
  <si>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</si>
  <si>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</si>
  <si>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</si>
  <si>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</si>
  <si>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</si>
  <si>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</si>
  <si>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</si>
  <si>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</si>
  <si>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</si>
  <si>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</si>
  <si>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</si>
  <si>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</si>
  <si>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</si>
  <si>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</si>
  <si>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</si>
  <si>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</si>
  <si>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</si>
  <si>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</si>
  <si>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</si>
  <si>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</si>
  <si>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</si>
  <si>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</si>
  <si>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</si>
  <si>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</si>
  <si>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</si>
  <si>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</si>
  <si>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</si>
  <si>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</si>
  <si>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</si>
  <si>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</si>
  <si>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</si>
  <si>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</si>
  <si>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</si>
  <si>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</si>
  <si>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</si>
  <si>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</si>
  <si>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</si>
  <si>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</si>
  <si>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</si>
  <si>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</si>
  <si>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</si>
  <si>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</si>
  <si>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</si>
  <si>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</si>
  <si>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</si>
  <si>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</si>
  <si>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</si>
  <si>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</si>
  <si>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</si>
  <si>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</si>
  <si>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</si>
  <si>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</si>
  <si>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</si>
  <si>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</si>
  <si>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</si>
  <si>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</si>
  <si>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</si>
  <si>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</si>
  <si>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</si>
  <si>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</si>
  <si>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</si>
  <si>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</si>
  <si>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</si>
  <si>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</si>
  <si>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</si>
  <si>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</si>
  <si>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</si>
  <si>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</si>
  <si>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</si>
  <si>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</si>
  <si>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</si>
  <si>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</si>
  <si>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</si>
  <si>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</si>
  <si>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</si>
  <si>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</si>
  <si>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</si>
  <si>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</si>
  <si>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</si>
  <si>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</si>
  <si>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</si>
  <si>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</si>
  <si>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</si>
  <si>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</si>
  <si>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</si>
  <si>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</si>
  <si>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</si>
  <si>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</si>
  <si>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</si>
  <si>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</si>
  <si>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</si>
  <si>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</si>
  <si>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</si>
  <si>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</si>
  <si>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</si>
  <si>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</si>
  <si>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</si>
  <si>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</si>
  <si>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</si>
  <si>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</si>
  <si>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</si>
  <si>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</si>
  <si>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</si>
  <si>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</si>
  <si>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</si>
  <si>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</si>
  <si>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</si>
  <si>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</si>
  <si>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</si>
  <si>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</si>
  <si>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</si>
  <si>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</si>
  <si>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</si>
  <si>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</si>
  <si>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</si>
  <si>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</si>
  <si>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</si>
  <si>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</si>
  <si>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</si>
  <si>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</si>
  <si>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</si>
  <si>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</si>
  <si>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</si>
  <si>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</si>
  <si>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</si>
  <si>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</si>
  <si>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</si>
  <si>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</si>
  <si>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</si>
  <si>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</si>
  <si>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</si>
  <si>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</si>
  <si>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</si>
  <si>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</si>
  <si>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</si>
  <si>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</si>
  <si>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</si>
  <si>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</si>
  <si>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</si>
  <si>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</si>
  <si>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</si>
  <si>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</si>
  <si>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</si>
  <si>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</si>
  <si>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</si>
  <si>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</si>
  <si>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</si>
  <si>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</si>
  <si>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</si>
  <si>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</si>
  <si>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</si>
  <si>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</si>
  <si>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</si>
  <si>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</si>
  <si>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</si>
  <si>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</si>
  <si>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</si>
  <si>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</si>
  <si>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</si>
  <si>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</si>
  <si>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</si>
  <si>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</si>
  <si>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</si>
  <si>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</si>
  <si>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</si>
  <si>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</si>
  <si>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</si>
  <si>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</si>
  <si>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</si>
  <si>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</si>
  <si>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</si>
  <si>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</si>
  <si>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</si>
  <si>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</si>
  <si>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</si>
  <si>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</si>
  <si>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</si>
  <si>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</si>
  <si>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</si>
  <si>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</si>
  <si>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</si>
  <si>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</si>
  <si>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</si>
  <si>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</si>
  <si>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</si>
  <si>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</si>
  <si>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</si>
  <si>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</si>
  <si>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</si>
  <si>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</si>
  <si>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</si>
  <si>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</si>
  <si>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</si>
  <si>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</si>
  <si>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</si>
  <si>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</si>
  <si>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</si>
  <si>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</si>
  <si>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</si>
  <si>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</si>
  <si>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</si>
  <si>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</si>
  <si>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</si>
  <si>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</si>
  <si>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</si>
  <si>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</si>
  <si>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</si>
  <si>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</si>
  <si>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</si>
  <si>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</si>
  <si>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</si>
  <si>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</si>
  <si>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</si>
  <si>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</si>
  <si>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</si>
  <si>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</si>
  <si>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</si>
  <si>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</si>
  <si>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</si>
  <si>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</si>
  <si>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</si>
  <si>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</si>
  <si>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</si>
  <si>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</si>
  <si>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</si>
  <si>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</si>
  <si>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</si>
  <si>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</si>
  <si>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</si>
  <si>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</si>
  <si>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</si>
  <si>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</si>
  <si>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</si>
  <si>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</si>
  <si>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</si>
  <si>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</si>
  <si>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</si>
  <si>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</si>
  <si>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</si>
  <si>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</si>
  <si>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</si>
  <si>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</si>
  <si>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</si>
  <si>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</si>
  <si>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</si>
  <si>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</si>
  <si>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</si>
  <si>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</si>
  <si>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</si>
  <si>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</si>
  <si>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</si>
  <si>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</si>
  <si>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</si>
  <si>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</si>
  <si>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</si>
  <si>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</si>
  <si>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</si>
  <si>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</si>
  <si>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</si>
  <si>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</si>
  <si>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</si>
  <si>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</si>
  <si>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</si>
  <si>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</si>
  <si>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</si>
  <si>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</si>
  <si>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</si>
  <si>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</si>
  <si>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</si>
  <si>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</si>
  <si>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</si>
  <si>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</si>
  <si>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</si>
  <si>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</si>
  <si>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</si>
  <si>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</si>
  <si>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</si>
  <si>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</si>
  <si>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</si>
  <si>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</si>
  <si>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</si>
  <si>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</si>
  <si>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</si>
  <si>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</si>
  <si>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</si>
  <si>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</si>
  <si>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</si>
  <si>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</si>
  <si>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</si>
  <si>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</si>
  <si>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</si>
  <si>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</si>
  <si>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</si>
  <si>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</si>
  <si>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</si>
  <si>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</si>
  <si>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</si>
  <si>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</si>
  <si>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</si>
  <si>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</si>
  <si>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</si>
  <si>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</si>
  <si>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</si>
  <si>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</si>
  <si>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</si>
  <si>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</si>
  <si>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</si>
  <si>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</si>
  <si>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</si>
  <si>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</si>
  <si>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</si>
  <si>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</si>
  <si>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</si>
  <si>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</si>
  <si>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</si>
  <si>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</si>
  <si>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</si>
  <si>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</si>
  <si>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</si>
  <si>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</si>
  <si>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</si>
  <si>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</si>
  <si>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</si>
  <si>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</si>
  <si>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</si>
  <si>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</si>
  <si>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</si>
  <si>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</si>
  <si>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</si>
  <si>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</si>
  <si>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</si>
  <si>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</si>
  <si>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</si>
  <si>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</si>
  <si>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</si>
  <si>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</si>
  <si>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</si>
  <si>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</si>
  <si>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</si>
  <si>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</si>
  <si>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</si>
  <si>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</si>
  <si>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</si>
  <si>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</si>
  <si>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</si>
  <si>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</si>
  <si>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</si>
  <si>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</si>
  <si>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</si>
  <si>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</si>
  <si>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</si>
  <si>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</si>
  <si>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</si>
  <si>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</si>
  <si>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</si>
  <si>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</si>
  <si>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</si>
  <si>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</si>
  <si>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</si>
  <si>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</si>
  <si>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</si>
  <si>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</si>
  <si>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</si>
  <si>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</si>
  <si>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</si>
  <si>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</si>
  <si>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</si>
  <si>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</si>
  <si>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</si>
  <si>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</si>
  <si>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</si>
  <si>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</si>
  <si>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</si>
  <si>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</si>
  <si>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</si>
  <si>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</si>
  <si>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</si>
  <si>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</si>
  <si>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</si>
  <si>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</si>
  <si>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</si>
  <si>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</si>
  <si>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</si>
  <si>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</si>
  <si>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</si>
  <si>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</si>
  <si>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</si>
  <si>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</si>
  <si>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</si>
  <si>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</si>
  <si>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</si>
  <si>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</si>
  <si>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</si>
  <si>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</si>
  <si>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</si>
  <si>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</si>
  <si>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</si>
  <si>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</si>
  <si>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</si>
  <si>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</si>
  <si>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</si>
  <si>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</si>
  <si>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</si>
  <si>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</si>
  <si>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</si>
  <si>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</si>
  <si>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</si>
  <si>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</si>
  <si>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</si>
  <si>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</si>
  <si>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</si>
  <si>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</si>
  <si>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</si>
  <si>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</si>
  <si>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</si>
  <si>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</si>
  <si>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</si>
  <si>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</si>
  <si>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</si>
  <si>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</si>
  <si>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</si>
  <si>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</si>
  <si>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</si>
  <si>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</si>
  <si>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</si>
  <si>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</si>
  <si>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</si>
  <si>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</si>
  <si>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</si>
  <si>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</si>
  <si>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</si>
  <si>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</si>
  <si>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</si>
  <si>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</si>
  <si>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</si>
  <si>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</si>
  <si>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</si>
  <si>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</si>
  <si>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</si>
  <si>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</si>
  <si>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</si>
  <si>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</si>
  <si>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</si>
  <si>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</si>
  <si>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</si>
  <si>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</si>
  <si>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</si>
  <si>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</si>
  <si>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</si>
  <si>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</si>
  <si>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</si>
  <si>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</si>
  <si>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</si>
  <si>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</si>
  <si>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</si>
  <si>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</si>
  <si>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</si>
  <si>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</si>
  <si>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</si>
  <si>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</si>
  <si>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</si>
  <si>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</si>
  <si>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</si>
  <si>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</si>
  <si>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</si>
  <si>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</si>
  <si>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</si>
  <si>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</si>
  <si>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</si>
  <si>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</si>
  <si>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</si>
  <si>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</si>
  <si>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</si>
  <si>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</si>
  <si>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</si>
  <si>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</si>
  <si>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</si>
  <si>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</si>
  <si>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</si>
  <si>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</si>
  <si>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</si>
  <si>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</si>
  <si>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</si>
  <si>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</si>
  <si>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</si>
  <si>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</si>
  <si>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</si>
  <si>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</si>
  <si>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</si>
  <si>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</si>
  <si>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</si>
  <si>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</si>
  <si>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</si>
  <si>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</si>
  <si>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</si>
  <si>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</si>
  <si>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</si>
  <si>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</si>
  <si>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</si>
  <si>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</si>
  <si>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</si>
  <si>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</si>
  <si>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</si>
  <si>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</si>
  <si>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</si>
  <si>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</si>
  <si>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</si>
  <si>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</si>
  <si>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</si>
  <si>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</si>
  <si>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</si>
  <si>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</si>
  <si>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</si>
  <si>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</si>
  <si>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</si>
  <si>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</si>
  <si>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</si>
  <si>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</si>
  <si>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</si>
  <si>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</si>
  <si>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</si>
  <si>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</si>
  <si>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</si>
  <si>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</si>
  <si>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</si>
  <si>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</si>
  <si>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</si>
  <si>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</si>
  <si>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</si>
  <si>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</si>
  <si>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</si>
  <si>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</si>
  <si>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</si>
  <si>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</si>
  <si>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</si>
  <si>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</si>
  <si>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</si>
  <si>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</si>
  <si>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</si>
  <si>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</si>
  <si>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</si>
  <si>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</si>
  <si>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</si>
  <si>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</si>
  <si>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</si>
  <si>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</si>
  <si>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</si>
  <si>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</si>
  <si>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</si>
  <si>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</si>
  <si>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</si>
  <si>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</si>
  <si>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</si>
  <si>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</si>
  <si>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</si>
  <si>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</si>
  <si>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</si>
  <si>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</si>
  <si>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</si>
  <si>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</si>
  <si>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</si>
  <si>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</si>
  <si>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</si>
  <si>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</si>
  <si>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</si>
  <si>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</si>
  <si>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</si>
  <si>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</si>
  <si>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</si>
  <si>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</si>
  <si>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</si>
  <si>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</si>
  <si>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</si>
  <si>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</si>
  <si>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</si>
  <si>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</si>
  <si>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</si>
  <si>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</si>
  <si>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</si>
  <si>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</si>
  <si>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</si>
  <si>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</si>
  <si>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</si>
  <si>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</si>
  <si>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</si>
  <si>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</si>
  <si>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</si>
  <si>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</si>
  <si>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</si>
  <si>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</si>
  <si>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</si>
  <si>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</si>
  <si>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</si>
  <si>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</si>
  <si>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</si>
  <si>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</si>
  <si>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</si>
  <si>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</si>
  <si>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</si>
  <si>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</si>
  <si>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</si>
  <si>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</si>
  <si>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</si>
  <si>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</si>
  <si>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</si>
  <si>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</si>
  <si>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</si>
  <si>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</si>
  <si>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</si>
  <si>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</si>
  <si>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</si>
  <si>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</si>
  <si>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</si>
  <si>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</si>
  <si>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</si>
  <si>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</si>
  <si>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</si>
  <si>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</si>
  <si>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</si>
  <si>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</si>
  <si>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</si>
  <si>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</si>
  <si>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</si>
  <si>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</si>
  <si>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</si>
  <si>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</si>
  <si>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</si>
  <si>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</si>
  <si>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</si>
  <si>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</si>
  <si>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</si>
  <si>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</si>
  <si>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</si>
  <si>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</si>
  <si>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</si>
  <si>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</si>
  <si>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</si>
  <si>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</si>
  <si>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</si>
  <si>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</si>
  <si>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</si>
  <si>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</si>
  <si>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</si>
  <si>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</si>
  <si>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</si>
  <si>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</si>
  <si>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</si>
  <si>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</si>
  <si>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</si>
  <si>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</si>
  <si>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</si>
  <si>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</si>
  <si>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</si>
  <si>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</si>
  <si>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</si>
  <si>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</si>
  <si>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</si>
  <si>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</si>
  <si>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</si>
  <si>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</si>
  <si>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</si>
  <si>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</si>
  <si>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</si>
  <si>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</si>
  <si>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</si>
  <si>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</si>
  <si>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</si>
  <si>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</si>
  <si>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</si>
  <si>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</si>
  <si>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</si>
  <si>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</si>
  <si>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</si>
  <si>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</si>
  <si>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</si>
  <si>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</si>
  <si>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</si>
  <si>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</si>
  <si>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</si>
  <si>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</si>
  <si>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</si>
  <si>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</si>
  <si>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</si>
  <si>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</si>
  <si>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</si>
  <si>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</si>
  <si>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</si>
  <si>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</si>
  <si>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</si>
  <si>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</si>
  <si>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</si>
  <si>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</si>
  <si>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</si>
  <si>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</si>
  <si>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</si>
  <si>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</si>
  <si>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</si>
  <si>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</si>
  <si>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</si>
  <si>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</si>
  <si>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</si>
  <si>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</si>
  <si>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</si>
  <si>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</si>
  <si>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</si>
  <si>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</si>
  <si>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</si>
  <si>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</si>
  <si>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</si>
  <si>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</si>
  <si>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</si>
  <si>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</si>
  <si>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</si>
  <si>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</si>
  <si>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</si>
  <si>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</si>
  <si>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</si>
  <si>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</si>
  <si>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</si>
  <si>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</si>
  <si>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</si>
  <si>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</si>
  <si>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</si>
  <si>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</si>
  <si>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</si>
  <si>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</si>
  <si>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</si>
  <si>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</si>
  <si>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</si>
  <si>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</si>
  <si>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</si>
  <si>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</si>
  <si>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</si>
  <si>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</si>
  <si>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</si>
  <si>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</si>
  <si>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</si>
  <si>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</si>
  <si>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</si>
  <si>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</si>
  <si>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</si>
  <si>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</si>
  <si>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</si>
  <si>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</si>
  <si>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</si>
  <si>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</si>
  <si>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</si>
  <si>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</si>
  <si>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</si>
  <si>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</si>
  <si>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</si>
  <si>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</si>
  <si>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</si>
  <si>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</si>
  <si>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</si>
  <si>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</si>
  <si>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</si>
  <si>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</si>
  <si>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</si>
  <si>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</si>
  <si>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</si>
  <si>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</si>
  <si>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</si>
  <si>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</si>
  <si>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</si>
  <si>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</si>
  <si>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</si>
  <si>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</si>
  <si>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</si>
  <si>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</si>
  <si>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</si>
  <si>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</si>
  <si>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</si>
  <si>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</si>
  <si>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</si>
  <si>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</si>
  <si>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</si>
  <si>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</si>
  <si>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</si>
  <si>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</si>
  <si>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</si>
  <si>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</si>
  <si>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</si>
  <si>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</si>
  <si>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</si>
  <si>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</si>
  <si>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</si>
  <si>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</si>
  <si>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</si>
  <si>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</si>
  <si>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</si>
  <si>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</si>
  <si>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</si>
  <si>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</si>
  <si>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</si>
  <si>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</si>
  <si>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</si>
  <si>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</si>
  <si>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</si>
  <si>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</si>
  <si>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</si>
  <si>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</si>
  <si>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</si>
  <si>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</si>
  <si>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</si>
  <si>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</si>
  <si>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</si>
  <si>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</si>
  <si>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</si>
  <si>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</si>
  <si>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</si>
  <si>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</si>
  <si>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</si>
  <si>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</si>
  <si>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</si>
  <si>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</si>
  <si>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</si>
  <si>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</si>
  <si>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</si>
  <si>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</si>
  <si>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</si>
  <si>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</si>
  <si>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</si>
  <si>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</si>
  <si>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</si>
  <si>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</si>
  <si>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</si>
  <si>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</si>
  <si>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</si>
  <si>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</si>
  <si>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</si>
  <si>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</si>
  <si>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</si>
  <si>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</si>
  <si>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</si>
  <si>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</si>
  <si>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</si>
  <si>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</si>
  <si>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</si>
  <si>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</si>
  <si>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</si>
  <si>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</si>
  <si>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</si>
  <si>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</si>
  <si>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</si>
  <si>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</si>
  <si>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</si>
  <si>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</si>
  <si>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</si>
  <si>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</si>
  <si>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</si>
  <si>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</si>
  <si>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</si>
  <si>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</si>
  <si>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</si>
  <si>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</si>
  <si>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</si>
  <si>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</si>
  <si>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</si>
  <si>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</si>
  <si>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</si>
  <si>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</si>
  <si>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</si>
  <si>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</si>
  <si>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</si>
  <si>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</si>
  <si>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</si>
  <si>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</si>
  <si>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</si>
  <si>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</si>
  <si>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</si>
  <si>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</si>
  <si>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</si>
  <si>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</si>
  <si>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</si>
  <si>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</si>
  <si>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</si>
  <si>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</si>
  <si>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</si>
  <si>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</si>
  <si>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</si>
  <si>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</si>
  <si>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</si>
  <si>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</si>
  <si>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</si>
  <si>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</si>
  <si>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</si>
  <si>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</si>
  <si>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</si>
  <si>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</si>
  <si>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</si>
  <si>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</si>
  <si>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</si>
  <si>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</si>
  <si>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</si>
  <si>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</si>
  <si>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</si>
  <si>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</si>
  <si>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</si>
  <si>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</si>
  <si>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</si>
  <si>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</si>
  <si>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</si>
  <si>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</si>
  <si>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</si>
  <si>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</si>
  <si>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</si>
  <si>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</si>
  <si>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</si>
  <si>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</si>
  <si>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</si>
  <si>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</si>
  <si>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</si>
  <si>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</si>
  <si>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</si>
  <si>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</si>
  <si>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</si>
  <si>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</si>
  <si>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</si>
  <si>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</si>
  <si>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</si>
  <si>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</si>
  <si>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</si>
  <si>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</si>
  <si>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</si>
  <si>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</si>
  <si>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</si>
  <si>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</si>
  <si>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</si>
  <si>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</si>
  <si>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</si>
  <si>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</si>
  <si>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</si>
  <si>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</si>
  <si>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</si>
  <si>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</si>
  <si>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</si>
  <si>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</si>
  <si>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</si>
  <si>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</si>
  <si>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</si>
  <si>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</si>
  <si>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</si>
  <si>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</si>
  <si>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</si>
  <si>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</si>
  <si>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</si>
  <si>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</si>
  <si>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</si>
  <si>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</si>
  <si>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</si>
  <si>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</si>
  <si>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</si>
  <si>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</si>
  <si>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</si>
  <si>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</si>
  <si>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</si>
  <si>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</si>
  <si>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</si>
  <si>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</si>
  <si>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</si>
  <si>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</si>
  <si>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</si>
  <si>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</si>
  <si>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</si>
  <si>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</si>
  <si>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</si>
  <si>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</si>
  <si>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</si>
  <si>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</si>
  <si>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</si>
  <si>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</si>
  <si>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</si>
  <si>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</si>
  <si>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</si>
  <si>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</si>
  <si>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</si>
  <si>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</si>
  <si>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</si>
  <si>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</si>
  <si>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</si>
  <si>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</si>
  <si>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</si>
  <si>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</si>
  <si>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</si>
  <si>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</si>
  <si>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</si>
  <si>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</si>
  <si>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</si>
  <si>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</si>
  <si>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</si>
  <si>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</si>
  <si>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</si>
  <si>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</si>
  <si>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</si>
  <si>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</si>
  <si>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</si>
  <si>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</si>
  <si>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</si>
  <si>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</si>
  <si>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</si>
  <si>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</si>
  <si>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</si>
  <si>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</si>
  <si>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</si>
  <si>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</si>
  <si>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</si>
  <si>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</si>
  <si>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</si>
  <si>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</si>
  <si>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</si>
  <si>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</si>
  <si>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</si>
  <si>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</si>
  <si>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</si>
  <si>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</si>
  <si>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</si>
  <si>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</si>
  <si>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</si>
  <si>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</si>
  <si>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</si>
  <si>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</si>
  <si>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</si>
  <si>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</si>
  <si>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</si>
  <si>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</si>
  <si>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</si>
  <si>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</si>
  <si>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</si>
  <si>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</si>
  <si>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</si>
  <si>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</si>
  <si>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</si>
  <si>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</si>
  <si>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</si>
  <si>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</si>
  <si>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</si>
  <si>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</si>
  <si>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</si>
  <si>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</si>
  <si>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</si>
  <si>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</si>
  <si>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</si>
  <si>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</si>
  <si>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</si>
  <si>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</si>
  <si>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</si>
  <si>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</si>
  <si>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</si>
  <si>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</si>
  <si>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</si>
  <si>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</si>
  <si>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</si>
  <si>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</si>
  <si>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</si>
  <si>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</si>
  <si>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</si>
  <si>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</si>
  <si>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</si>
  <si>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</si>
  <si>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</si>
  <si>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</si>
  <si>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</si>
  <si>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</si>
  <si>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</si>
  <si>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</si>
  <si>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</si>
  <si>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</si>
  <si>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</si>
  <si>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</si>
  <si>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</si>
  <si>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</si>
  <si>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</si>
  <si>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</si>
  <si>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</si>
  <si>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</si>
  <si>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</si>
  <si>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</si>
  <si>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</si>
  <si>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</si>
  <si>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</si>
  <si>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</si>
  <si>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</si>
  <si>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</si>
  <si>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</si>
  <si>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</si>
  <si>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</si>
  <si>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</si>
  <si>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</si>
  <si>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</si>
  <si>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</si>
  <si>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</si>
  <si>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</si>
  <si>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</si>
  <si>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</si>
  <si>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</si>
  <si>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</si>
  <si>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</si>
  <si>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</si>
  <si>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</si>
  <si>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</si>
  <si>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</si>
  <si>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</si>
  <si>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</si>
  <si>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</si>
  <si>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</si>
  <si>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</si>
  <si>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</si>
  <si>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</si>
  <si>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</si>
  <si>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</si>
  <si>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</si>
  <si>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</si>
  <si>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</si>
  <si>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</si>
  <si>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</si>
  <si>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</si>
  <si>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</si>
  <si>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</si>
  <si>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</si>
  <si>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</si>
  <si>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</si>
  <si>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</si>
  <si>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</si>
  <si>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</si>
  <si>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</si>
  <si>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</si>
  <si>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</si>
  <si>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</si>
  <si>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</si>
  <si>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</si>
  <si>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</si>
  <si>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</si>
  <si>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</si>
  <si>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</si>
  <si>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</si>
  <si>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</si>
  <si>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</si>
  <si>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</si>
  <si>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</si>
  <si>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</si>
  <si>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</si>
  <si>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</si>
  <si>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</si>
  <si>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</si>
  <si>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</si>
  <si>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</si>
  <si>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</si>
  <si>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</si>
  <si>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</si>
  <si>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</si>
  <si>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</si>
  <si>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</si>
  <si>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</si>
  <si>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</si>
  <si>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</si>
  <si>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</si>
  <si>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</si>
  <si>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</si>
  <si>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</si>
  <si>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</si>
  <si>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</si>
  <si>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</si>
  <si>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</si>
  <si>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</si>
  <si>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</si>
  <si>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</si>
  <si>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</si>
  <si>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</si>
  <si>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</si>
  <si>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</si>
  <si>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</si>
  <si>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</si>
  <si>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</si>
  <si>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</si>
  <si>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</si>
  <si>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</si>
  <si>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</si>
  <si>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</si>
  <si>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</si>
  <si>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</si>
  <si>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</si>
  <si>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</si>
  <si>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</si>
  <si>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</si>
  <si>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</si>
  <si>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</si>
  <si>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</si>
  <si>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</si>
  <si>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</si>
  <si>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</si>
  <si>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</si>
  <si>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</si>
  <si>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</si>
  <si>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</si>
  <si>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</si>
  <si>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</si>
  <si>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</si>
  <si>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</si>
  <si>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</si>
  <si>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</si>
  <si>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</si>
  <si>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</si>
  <si>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</si>
  <si>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</si>
  <si>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</si>
  <si>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</si>
  <si>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</si>
  <si>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</si>
  <si>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</si>
  <si>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</si>
  <si>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</si>
  <si>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</si>
  <si>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</si>
  <si>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</si>
  <si>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</si>
  <si>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</si>
  <si>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</si>
  <si>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</si>
  <si>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</si>
  <si>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</si>
  <si>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</si>
  <si>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</si>
  <si>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</si>
  <si>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</si>
  <si>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</si>
  <si>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</si>
  <si>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</si>
  <si>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</si>
  <si>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</si>
  <si>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</si>
  <si>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</si>
  <si>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</si>
  <si>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</si>
  <si>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</si>
  <si>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</si>
  <si>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</si>
  <si>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</si>
  <si>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</si>
  <si>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</si>
  <si>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</si>
  <si>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</si>
  <si>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</si>
  <si>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</si>
  <si>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</si>
  <si>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</si>
  <si>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</si>
  <si>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</si>
  <si>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</si>
  <si>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</si>
  <si>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</si>
  <si>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</si>
  <si>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</si>
  <si>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</si>
  <si>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</si>
  <si>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</si>
  <si>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</si>
  <si>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</si>
  <si>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</si>
  <si>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</si>
  <si>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</si>
  <si>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</si>
  <si>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</si>
  <si>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</si>
  <si>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</si>
  <si>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</si>
  <si>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</si>
  <si>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</si>
  <si>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</si>
  <si>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</si>
  <si>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</si>
  <si>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</si>
  <si>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</si>
  <si>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</si>
  <si>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</si>
  <si>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</si>
  <si>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</si>
  <si>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</si>
  <si>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</si>
  <si>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</si>
  <si>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</si>
  <si>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</si>
  <si>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</si>
  <si>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</si>
  <si>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</si>
  <si>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</si>
  <si>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</si>
  <si>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</si>
  <si>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</si>
  <si>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</si>
  <si>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</si>
  <si>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</si>
  <si>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</si>
  <si>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</si>
  <si>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</si>
  <si>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</si>
  <si>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</si>
  <si>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</si>
  <si>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</si>
  <si>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</si>
  <si>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</si>
  <si>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</si>
  <si>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</si>
  <si>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</si>
  <si>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</si>
  <si>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</si>
  <si>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</si>
  <si>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</si>
  <si>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</si>
  <si>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</si>
  <si>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</si>
  <si>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</si>
  <si>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</si>
  <si>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</si>
  <si>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</si>
  <si>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</si>
  <si>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</si>
  <si>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</si>
  <si>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</si>
  <si>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</si>
  <si>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</si>
  <si>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</si>
  <si>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</si>
  <si>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</si>
  <si>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</si>
  <si>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</si>
  <si>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</si>
  <si>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</si>
  <si>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</si>
  <si>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</si>
  <si>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</si>
  <si>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</si>
  <si>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</si>
  <si>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</si>
  <si>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</si>
  <si>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</si>
  <si>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</si>
  <si>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</si>
  <si>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</si>
  <si>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</si>
  <si>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</si>
  <si>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</si>
  <si>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</si>
  <si>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</si>
  <si>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</si>
  <si>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</si>
  <si>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</si>
  <si>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</si>
  <si>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</si>
  <si>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</si>
  <si>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</si>
  <si>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</si>
  <si>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</si>
  <si>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</si>
  <si>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</si>
  <si>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</si>
  <si>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</si>
  <si>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</si>
  <si>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</si>
  <si>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</si>
  <si>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</si>
  <si>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</si>
  <si>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</si>
  <si>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</si>
  <si>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</si>
  <si>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</si>
  <si>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</si>
  <si>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</si>
  <si>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</si>
  <si>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</si>
  <si>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</si>
  <si>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</si>
  <si>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</si>
  <si>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</si>
  <si>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</si>
  <si>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</si>
  <si>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</si>
  <si>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</si>
  <si>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</si>
  <si>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</si>
  <si>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</si>
  <si>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</si>
  <si>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</si>
  <si>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</si>
  <si>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</si>
  <si>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</si>
  <si>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</si>
  <si>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</si>
  <si>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</si>
  <si>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</si>
  <si>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</si>
  <si>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</si>
  <si>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</si>
  <si>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</si>
  <si>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</si>
  <si>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</si>
  <si>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</si>
  <si>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</si>
  <si>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</si>
  <si>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</si>
  <si>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</si>
  <si>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</si>
  <si>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</si>
  <si>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</si>
  <si>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</si>
  <si>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</si>
  <si>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</si>
  <si>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</si>
  <si>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</si>
  <si>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</si>
  <si>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</si>
  <si>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</si>
  <si>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</si>
  <si>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</si>
  <si>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</si>
  <si>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</si>
  <si>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</si>
  <si>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</si>
  <si>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</si>
  <si>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</si>
  <si>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</si>
  <si>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</si>
  <si>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</si>
  <si>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</si>
  <si>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</si>
  <si>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</si>
  <si>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</si>
  <si>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</si>
  <si>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</si>
  <si>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</si>
  <si>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</si>
  <si>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</si>
  <si>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</si>
  <si>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</si>
  <si>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</si>
  <si>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</si>
  <si>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</si>
  <si>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</si>
  <si>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</si>
  <si>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</si>
  <si>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</si>
  <si>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</si>
  <si>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</si>
  <si>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</si>
  <si>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</si>
  <si>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</si>
  <si>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</si>
  <si>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</si>
  <si>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</si>
  <si>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</si>
  <si>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</si>
  <si>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</si>
  <si>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</si>
  <si>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</si>
  <si>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</si>
  <si>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</si>
  <si>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</si>
  <si>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</si>
  <si>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</si>
  <si>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</si>
  <si>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</si>
  <si>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</si>
  <si>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</si>
  <si>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</si>
  <si>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</si>
  <si>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</si>
  <si>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</si>
  <si>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</si>
  <si>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</si>
  <si>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</si>
  <si>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</si>
  <si>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</si>
  <si>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</si>
  <si>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</si>
  <si>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</si>
  <si>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</si>
  <si>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</si>
  <si>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</si>
  <si>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</si>
  <si>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</si>
  <si>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</si>
  <si>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</si>
  <si>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</si>
  <si>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</si>
  <si>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</si>
  <si>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</si>
  <si>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</si>
  <si>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</si>
  <si>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</si>
  <si>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</si>
  <si>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</si>
  <si>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</si>
  <si>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</si>
  <si>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</si>
  <si>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</si>
  <si>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</si>
  <si>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</si>
  <si>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</si>
  <si>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</si>
  <si>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</si>
  <si>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</si>
  <si>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</si>
  <si>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</si>
  <si>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</si>
  <si>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</si>
  <si>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</si>
  <si>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</si>
  <si>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</si>
  <si>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</si>
  <si>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</si>
  <si>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</si>
  <si>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</si>
  <si>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</si>
  <si>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</si>
  <si>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</si>
  <si>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</si>
  <si>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</si>
  <si>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</si>
  <si>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</si>
  <si>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</si>
  <si>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</si>
  <si>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</si>
  <si>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</si>
  <si>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</si>
  <si>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</si>
  <si>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</si>
  <si>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</si>
  <si>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</si>
  <si>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</si>
  <si>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</si>
  <si>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</si>
  <si>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</si>
  <si>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</si>
  <si>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</si>
  <si>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</si>
  <si>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</si>
  <si>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</si>
  <si>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</si>
  <si>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</si>
  <si>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</si>
  <si>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</si>
  <si>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</si>
  <si>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</si>
  <si>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</si>
  <si>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</si>
  <si>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</si>
  <si>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</si>
  <si>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</si>
  <si>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</si>
  <si>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</si>
  <si>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</si>
  <si>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</si>
  <si>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</si>
  <si>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</si>
  <si>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</si>
  <si>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</si>
  <si>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</si>
  <si>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</si>
  <si>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</si>
  <si>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</si>
  <si>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</si>
  <si>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</si>
  <si>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</si>
  <si>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</si>
  <si>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</si>
  <si>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</si>
  <si>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</si>
  <si>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</si>
  <si>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</si>
  <si>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</si>
  <si>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</si>
  <si>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</si>
  <si>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</si>
  <si>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</si>
  <si>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</si>
  <si>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</si>
  <si>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</si>
  <si>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</si>
  <si>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</si>
  <si>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</si>
  <si>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</si>
  <si>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</si>
  <si>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</si>
  <si>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</si>
  <si>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</si>
  <si>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</si>
  <si>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</si>
  <si>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</si>
  <si>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</si>
  <si>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</si>
  <si>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</si>
  <si>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</si>
  <si>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</si>
  <si>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</si>
  <si>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</si>
  <si>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</si>
  <si>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</si>
  <si>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</si>
  <si>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</si>
  <si>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</si>
  <si>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</si>
  <si>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</si>
  <si>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</si>
  <si>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</si>
  <si>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</si>
  <si>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</si>
  <si>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</si>
  <si>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</si>
  <si>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</si>
  <si>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</si>
  <si>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</si>
  <si>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</si>
  <si>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</si>
  <si>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</si>
  <si>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</si>
  <si>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</si>
  <si>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</si>
  <si>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</si>
  <si>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</si>
  <si>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</si>
  <si>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</si>
  <si>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</si>
  <si>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</si>
  <si>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</si>
  <si>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</si>
  <si>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</si>
  <si>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</si>
  <si>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</si>
  <si>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</si>
  <si>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</si>
  <si>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</si>
  <si>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</si>
  <si>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</si>
  <si>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</si>
  <si>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</si>
  <si>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</si>
  <si>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</si>
  <si>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</si>
  <si>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</si>
  <si>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</si>
  <si>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</si>
  <si>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</si>
  <si>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</si>
  <si>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</si>
  <si>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</si>
  <si>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</si>
  <si>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</si>
  <si>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</si>
  <si>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</si>
  <si>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</si>
  <si>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</si>
  <si>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</si>
  <si>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</si>
  <si>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</si>
  <si>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</si>
  <si>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</si>
  <si>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</si>
  <si>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</si>
  <si>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</si>
  <si>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</si>
  <si>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</si>
  <si>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</si>
  <si>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</si>
  <si>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</si>
  <si>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</si>
  <si>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</si>
  <si>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</si>
  <si>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</si>
  <si>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</si>
  <si>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</si>
  <si>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</si>
  <si>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</si>
  <si>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</si>
  <si>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</si>
  <si>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</si>
  <si>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</si>
  <si>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</si>
  <si>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</si>
  <si>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</si>
  <si>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</si>
  <si>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</si>
  <si>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</si>
  <si>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</si>
  <si>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</si>
  <si>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</si>
  <si>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</si>
  <si>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</si>
  <si>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</si>
  <si>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</si>
  <si>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</si>
  <si>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</si>
  <si>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</si>
  <si>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</si>
  <si>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</si>
  <si>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</si>
  <si>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</si>
  <si>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</si>
  <si>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</si>
  <si>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</si>
  <si>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</si>
  <si>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</si>
  <si>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</si>
  <si>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</si>
  <si>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</si>
  <si>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</si>
  <si>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</si>
  <si>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</si>
  <si>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</si>
  <si>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</si>
  <si>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</si>
  <si>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</si>
  <si>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</si>
  <si>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</si>
  <si>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</si>
  <si>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</si>
  <si>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</si>
  <si>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</si>
  <si>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</si>
  <si>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</si>
  <si>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</si>
  <si>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</si>
  <si>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</si>
  <si>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</si>
  <si>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</si>
  <si>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</si>
  <si>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</si>
  <si>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</si>
  <si>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</si>
  <si>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</si>
  <si>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</si>
  <si>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</si>
  <si>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</si>
  <si>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</si>
  <si>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</si>
  <si>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</si>
  <si>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</si>
  <si>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</si>
  <si>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</si>
  <si>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</si>
  <si>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</si>
  <si>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</si>
  <si>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</si>
  <si>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</si>
  <si>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</si>
  <si>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</si>
  <si>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</si>
  <si>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</si>
  <si>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</si>
  <si>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</si>
  <si>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</si>
  <si>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</si>
  <si>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</si>
  <si>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</si>
  <si>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</si>
  <si>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</si>
  <si>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</si>
  <si>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</si>
  <si>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</si>
  <si>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</si>
  <si>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</si>
  <si>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</si>
  <si>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</si>
  <si>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</si>
  <si>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</si>
  <si>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</si>
  <si>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</si>
  <si>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</si>
  <si>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</si>
  <si>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</si>
  <si>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</si>
  <si>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</si>
  <si>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</si>
  <si>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</si>
  <si>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</si>
  <si>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</si>
  <si>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</si>
  <si>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</si>
  <si>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</si>
  <si>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</si>
  <si>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</si>
  <si>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</si>
  <si>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</si>
  <si>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</si>
  <si>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</si>
  <si>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</si>
  <si>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</si>
  <si>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</si>
  <si>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</si>
  <si>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</si>
  <si>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</si>
  <si>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</si>
  <si>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</si>
  <si>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</si>
  <si>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</si>
  <si>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</si>
  <si>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</si>
  <si>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</si>
  <si>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</si>
  <si>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</si>
  <si>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</si>
  <si>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</si>
  <si>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</si>
  <si>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</si>
  <si>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</si>
  <si>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</si>
  <si>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</si>
  <si>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</si>
  <si>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</si>
  <si>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</si>
  <si>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</si>
  <si>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</si>
  <si>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</si>
  <si>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</si>
  <si>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</si>
  <si>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</si>
  <si>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</si>
  <si>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</si>
  <si>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</si>
  <si>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</si>
  <si>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</si>
  <si>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</si>
  <si>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</si>
  <si>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</si>
  <si>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</si>
  <si>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</si>
  <si>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</si>
  <si>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</si>
  <si>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</si>
  <si>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</si>
  <si>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</si>
  <si>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</si>
  <si>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</si>
  <si>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</si>
  <si>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</si>
  <si>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</si>
  <si>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</si>
  <si>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</si>
  <si>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</si>
  <si>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</si>
  <si>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</si>
  <si>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</si>
  <si>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</si>
  <si>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</si>
  <si>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</si>
  <si>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</si>
  <si>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</si>
  <si>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</si>
  <si>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</si>
  <si>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</si>
  <si>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</si>
  <si>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</si>
  <si>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</si>
  <si>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</si>
  <si>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</si>
  <si>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</si>
  <si>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</si>
  <si>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</si>
  <si>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</si>
  <si>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</si>
  <si>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</si>
  <si>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</si>
  <si>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</si>
  <si>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</si>
  <si>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</si>
  <si>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</si>
  <si>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</si>
  <si>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</si>
  <si>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</si>
  <si>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</si>
  <si>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</si>
  <si>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</si>
  <si>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</si>
  <si>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</si>
  <si>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</si>
  <si>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</si>
  <si>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</si>
  <si>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</si>
  <si>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</si>
  <si>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</si>
  <si>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</si>
  <si>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</si>
  <si>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</si>
  <si>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</si>
  <si>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</si>
  <si>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</si>
  <si>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</si>
  <si>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</si>
  <si>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</si>
  <si>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</si>
  <si>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</si>
  <si>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</si>
  <si>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</si>
  <si>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</si>
  <si>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</si>
  <si>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</si>
  <si>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</si>
  <si>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</si>
  <si>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</si>
  <si>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</si>
  <si>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</si>
  <si>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</si>
  <si>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</si>
  <si>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</si>
  <si>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</si>
  <si>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</si>
  <si>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</si>
  <si>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</si>
  <si>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</si>
  <si>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</si>
  <si>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</si>
  <si>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</si>
  <si>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</si>
  <si>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</si>
  <si>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</si>
  <si>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</si>
  <si>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</si>
  <si>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</si>
  <si>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</si>
  <si>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</si>
  <si>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</si>
  <si>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</si>
  <si>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</si>
  <si>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</si>
  <si>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</si>
  <si>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</si>
  <si>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</si>
  <si>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</si>
  <si>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</si>
  <si>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</si>
  <si>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</si>
  <si>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</si>
  <si>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</si>
  <si>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</si>
  <si>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</si>
  <si>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</si>
  <si>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</si>
  <si>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</si>
  <si>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</si>
  <si>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</si>
  <si>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</si>
  <si>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</si>
  <si>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</si>
  <si>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</si>
  <si>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</si>
  <si>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</si>
  <si>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</si>
  <si>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</si>
  <si>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</si>
  <si>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</si>
  <si>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</si>
  <si>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</si>
  <si>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</si>
  <si>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</si>
  <si>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</si>
  <si>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</si>
  <si>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</si>
  <si>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</si>
  <si>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</si>
  <si>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</si>
  <si>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</si>
  <si>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</si>
  <si>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</si>
  <si>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</si>
  <si>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</si>
  <si>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</si>
  <si>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</si>
  <si>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</si>
  <si>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</si>
  <si>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</si>
  <si>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</si>
  <si>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</si>
  <si>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</si>
  <si>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</si>
  <si>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</si>
  <si>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</si>
  <si>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</si>
  <si>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</si>
  <si>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</si>
  <si>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</si>
  <si>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</si>
  <si>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</si>
  <si>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</si>
  <si>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</si>
  <si>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</si>
  <si>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</si>
  <si>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</si>
  <si>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</si>
  <si>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</si>
  <si>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</si>
  <si>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</si>
  <si>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</si>
  <si>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</si>
  <si>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</si>
  <si>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</si>
  <si>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</si>
  <si>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</si>
  <si>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</si>
  <si>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</si>
  <si>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</si>
  <si>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</si>
  <si>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</si>
  <si>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</si>
  <si>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</si>
  <si>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</si>
  <si>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</si>
  <si>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</si>
  <si>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</si>
  <si>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</si>
  <si>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</si>
  <si>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</si>
  <si>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</si>
  <si>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</si>
  <si>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</si>
  <si>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</si>
  <si>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</si>
  <si>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</si>
  <si>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</si>
  <si>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</si>
  <si>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</si>
  <si>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</si>
  <si>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</si>
  <si>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</si>
  <si>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</si>
  <si>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</si>
  <si>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</si>
  <si>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</si>
  <si>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</si>
  <si>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</si>
  <si>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</si>
  <si>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</si>
  <si>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</si>
  <si>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</si>
  <si>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</si>
  <si>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</si>
  <si>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</si>
  <si>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</si>
  <si>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</si>
  <si>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</si>
  <si>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</si>
  <si>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</si>
  <si>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</si>
  <si>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</si>
  <si>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</si>
  <si>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</si>
  <si>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</si>
  <si>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</si>
  <si>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</si>
  <si>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</si>
  <si>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</si>
  <si>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</si>
  <si>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</si>
  <si>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</si>
  <si>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</si>
  <si>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</si>
  <si>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</si>
  <si>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</si>
  <si>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</si>
  <si>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</si>
  <si>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</si>
  <si>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</si>
  <si>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</si>
  <si>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</si>
  <si>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</si>
  <si>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</si>
  <si>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</si>
  <si>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</si>
  <si>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</si>
  <si>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</si>
  <si>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</si>
  <si>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</si>
  <si>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</si>
  <si>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</si>
  <si>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</si>
  <si>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</si>
  <si>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</si>
  <si>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</si>
  <si>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</si>
  <si>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</si>
  <si>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</si>
  <si>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</si>
  <si>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</si>
  <si>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</si>
  <si>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</si>
  <si>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</si>
  <si>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</si>
  <si>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</si>
  <si>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</si>
  <si>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</si>
  <si>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</si>
  <si>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</si>
  <si>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</si>
  <si>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</si>
  <si>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</si>
  <si>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</si>
  <si>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</si>
  <si>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</si>
  <si>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</si>
  <si>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</si>
  <si>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</si>
  <si>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</si>
  <si>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</si>
  <si>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</si>
  <si>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</si>
  <si>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</si>
  <si>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</si>
  <si>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</si>
  <si>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</si>
  <si>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</si>
  <si>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</si>
  <si>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</si>
  <si>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</si>
  <si>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</si>
  <si>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</si>
  <si>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</si>
  <si>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</si>
  <si>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</si>
  <si>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</si>
  <si>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</si>
  <si>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</si>
  <si>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</si>
  <si>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</si>
  <si>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</si>
  <si>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</si>
  <si>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</si>
  <si>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</si>
  <si>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</si>
  <si>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</si>
  <si>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</si>
  <si>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</si>
  <si>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</si>
  <si>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</si>
  <si>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</si>
  <si>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</si>
  <si>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</si>
  <si>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</si>
  <si>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</si>
  <si>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</si>
  <si>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</si>
  <si>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</si>
  <si>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</si>
  <si>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</si>
  <si>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</si>
  <si>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</si>
  <si>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</si>
  <si>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</si>
  <si>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</si>
  <si>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</si>
  <si>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</si>
  <si>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</si>
  <si>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</si>
  <si>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</si>
  <si>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</si>
  <si>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</si>
  <si>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</si>
  <si>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</si>
  <si>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</si>
  <si>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</si>
  <si>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</si>
  <si>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</si>
  <si>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</si>
  <si>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</si>
  <si>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</si>
  <si>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</si>
  <si>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</si>
  <si>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</si>
  <si>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</si>
  <si>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</si>
  <si>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</si>
  <si>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</si>
  <si>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</si>
  <si>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</si>
  <si>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</si>
  <si>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</si>
  <si>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</si>
  <si>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</si>
  <si>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</si>
  <si>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</si>
  <si>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</si>
  <si>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</si>
  <si>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</si>
  <si>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</si>
  <si>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</si>
  <si>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</si>
  <si>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</si>
  <si>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</si>
  <si>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</si>
  <si>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</si>
  <si>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</si>
  <si>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</si>
  <si>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</si>
  <si>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</si>
  <si>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</si>
  <si>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</si>
  <si>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</si>
  <si>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</si>
  <si>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</si>
  <si>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</si>
  <si>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</si>
  <si>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</si>
  <si>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</si>
  <si>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</si>
  <si>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</si>
  <si>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</si>
  <si>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</si>
  <si>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</si>
  <si>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</si>
  <si>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</si>
  <si>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</si>
  <si>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</si>
  <si>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</si>
  <si>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</si>
  <si>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</si>
  <si>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</si>
  <si>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</si>
  <si>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</si>
  <si>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</si>
  <si>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</si>
  <si>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</si>
  <si>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</si>
  <si>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</si>
  <si>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</si>
  <si>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</si>
  <si>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</si>
  <si>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</si>
  <si>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</si>
  <si>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</si>
  <si>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</si>
  <si>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</si>
  <si>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</si>
  <si>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</si>
  <si>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</si>
  <si>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</si>
  <si>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</si>
  <si>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</si>
  <si>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</si>
  <si>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</si>
  <si>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</si>
  <si>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</si>
  <si>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</si>
  <si>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</si>
  <si>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</si>
  <si>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</si>
  <si>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</si>
  <si>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</si>
  <si>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</si>
  <si>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</si>
  <si>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</si>
  <si>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</si>
  <si>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</si>
  <si>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</si>
  <si>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</si>
  <si>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</si>
  <si>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</si>
  <si>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</si>
  <si>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</si>
  <si>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</si>
  <si>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</si>
  <si>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</si>
  <si>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</si>
  <si>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</si>
  <si>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</si>
  <si>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</si>
  <si>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</si>
  <si>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</si>
  <si>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</si>
  <si>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</si>
  <si>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</si>
  <si>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</si>
  <si>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</si>
  <si>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</si>
  <si>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</si>
  <si>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</si>
  <si>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</si>
  <si>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</si>
  <si>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</si>
  <si>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</si>
  <si>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</si>
  <si>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</si>
  <si>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</si>
  <si>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</si>
  <si>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</si>
  <si>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</si>
  <si>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</si>
  <si>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</si>
  <si>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</si>
  <si>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</si>
  <si>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</si>
  <si>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</si>
  <si>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</si>
  <si>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</si>
  <si>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</si>
  <si>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</si>
  <si>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</si>
  <si>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</si>
  <si>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</si>
  <si>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</si>
  <si>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</si>
  <si>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</si>
  <si>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</si>
  <si>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</si>
  <si>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</si>
  <si>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</si>
  <si>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</si>
  <si>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</si>
  <si>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</si>
  <si>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</si>
  <si>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</si>
  <si>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</si>
  <si>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</si>
  <si>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</si>
  <si>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</si>
  <si>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</si>
  <si>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</si>
  <si>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</si>
  <si>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</si>
  <si>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</si>
  <si>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</si>
  <si>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</si>
  <si>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</si>
  <si>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</si>
  <si>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</si>
  <si>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</si>
  <si>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</si>
  <si>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</si>
  <si>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</si>
  <si>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</si>
  <si>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</si>
  <si>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</si>
  <si>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</si>
  <si>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</si>
  <si>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</si>
  <si>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</si>
  <si>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</si>
  <si>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</si>
  <si>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</si>
  <si>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</si>
  <si>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</si>
  <si>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</si>
  <si>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</si>
  <si>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</si>
  <si>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</si>
  <si>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</si>
  <si>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</si>
  <si>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</si>
  <si>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</si>
  <si>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</si>
  <si>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</si>
  <si>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</si>
  <si>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</si>
  <si>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</si>
  <si>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</si>
  <si>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</si>
  <si>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</si>
  <si>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</si>
  <si>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</si>
  <si>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</si>
  <si>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</si>
  <si>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</si>
  <si>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</si>
  <si>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</si>
  <si>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</si>
  <si>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</si>
  <si>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</si>
  <si>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</si>
  <si>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</si>
  <si>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</si>
  <si>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</si>
  <si>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</si>
  <si>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</si>
  <si>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</si>
  <si>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</si>
  <si>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</si>
  <si>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</si>
  <si>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</si>
  <si>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</si>
  <si>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</si>
  <si>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</si>
  <si>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</si>
  <si>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</si>
  <si>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</si>
  <si>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</si>
  <si>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</si>
  <si>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</si>
  <si>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</si>
  <si>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</si>
  <si>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</si>
  <si>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</si>
  <si>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</si>
  <si>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</si>
  <si>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</si>
  <si>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</si>
  <si>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</si>
  <si>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</si>
  <si>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</si>
  <si>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</si>
  <si>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</si>
  <si>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</si>
  <si>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</si>
  <si>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</si>
  <si>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</si>
  <si>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</si>
  <si>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</si>
  <si>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</si>
  <si>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</si>
  <si>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</si>
  <si>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</si>
  <si>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</si>
  <si>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</si>
  <si>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</si>
  <si>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</si>
  <si>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</si>
  <si>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</si>
  <si>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</si>
  <si>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</si>
  <si>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</si>
  <si>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</si>
  <si>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</si>
  <si>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</si>
  <si>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</si>
  <si>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</si>
  <si>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</si>
  <si>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</si>
  <si>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</si>
  <si>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</si>
  <si>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</si>
  <si>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</si>
  <si>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</si>
  <si>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</si>
  <si>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</si>
  <si>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</si>
  <si>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</si>
  <si>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</si>
  <si>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</si>
  <si>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</si>
  <si>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</si>
  <si>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</si>
  <si>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</si>
  <si>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</si>
  <si>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</si>
  <si>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</si>
  <si>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</si>
  <si>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</si>
  <si>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</si>
  <si>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</si>
  <si>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</si>
  <si>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</si>
  <si>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</si>
  <si>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</si>
  <si>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</si>
  <si>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</si>
  <si>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</si>
  <si>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</si>
  <si>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</si>
  <si>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</si>
  <si>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</si>
  <si>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</si>
  <si>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</si>
  <si>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</si>
  <si>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</si>
  <si>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</si>
  <si>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</si>
  <si>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</si>
  <si>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</si>
  <si>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</si>
  <si>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</si>
  <si>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</si>
  <si>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</si>
  <si>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</si>
  <si>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</si>
  <si>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</si>
  <si>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</si>
  <si>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</si>
  <si>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</si>
  <si>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</si>
  <si>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</si>
  <si>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</si>
  <si>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</si>
  <si>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</si>
  <si>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</si>
  <si>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</si>
  <si>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</si>
  <si>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</si>
  <si>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</si>
  <si>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</si>
  <si>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</si>
  <si>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</si>
  <si>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</si>
  <si>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</si>
  <si>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</si>
  <si>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</si>
  <si>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</si>
  <si>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</si>
  <si>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</si>
  <si>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</si>
  <si>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</si>
  <si>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</si>
  <si>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</si>
  <si>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</si>
  <si>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</si>
  <si>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</si>
  <si>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</si>
  <si>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</si>
  <si>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</si>
  <si>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</si>
  <si>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</si>
  <si>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</si>
  <si>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</si>
  <si>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</si>
  <si>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</si>
  <si>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</si>
  <si>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</si>
  <si>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</si>
  <si>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</si>
  <si>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</si>
  <si>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</si>
  <si>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</si>
  <si>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</si>
  <si>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</si>
  <si>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</si>
  <si>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</si>
  <si>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</si>
  <si>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</si>
  <si>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</si>
  <si>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</si>
  <si>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</si>
  <si>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</si>
  <si>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</si>
  <si>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</si>
  <si>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</si>
  <si>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</si>
  <si>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</si>
  <si>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</si>
  <si>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</si>
  <si>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</si>
  <si>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</si>
  <si>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</si>
  <si>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</si>
  <si>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</si>
  <si>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</si>
  <si>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</si>
  <si>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</si>
  <si>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</si>
  <si>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</si>
  <si>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</si>
  <si>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</si>
  <si>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</si>
  <si>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</si>
  <si>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</si>
  <si>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</si>
  <si>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</si>
  <si>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</si>
  <si>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</si>
  <si>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</si>
  <si>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</si>
  <si>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</si>
  <si>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</si>
  <si>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</si>
  <si>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</si>
  <si>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</si>
  <si>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</si>
  <si>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</si>
  <si>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</si>
  <si>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</si>
  <si>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</si>
  <si>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</si>
  <si>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</si>
  <si>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</si>
  <si>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</si>
  <si>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</si>
  <si>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</si>
  <si>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</si>
  <si>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</si>
  <si>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</si>
  <si>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</si>
  <si>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</si>
  <si>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</si>
  <si>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</si>
  <si>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</si>
  <si>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</si>
  <si>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</si>
  <si>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</si>
  <si>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</si>
  <si>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</si>
  <si>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</si>
  <si>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</si>
  <si>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</si>
  <si>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</si>
  <si>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</si>
  <si>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</si>
  <si>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</si>
  <si>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</si>
  <si>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</si>
  <si>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</si>
  <si>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</si>
  <si>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</si>
  <si>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</si>
  <si>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</si>
  <si>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</si>
  <si>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</si>
  <si>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</si>
  <si>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</si>
  <si>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</si>
  <si>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</si>
  <si>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</si>
  <si>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</si>
  <si>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</si>
  <si>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</si>
  <si>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</si>
  <si>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</si>
  <si>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</si>
  <si>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</si>
  <si>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</si>
  <si>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</si>
  <si>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</si>
  <si>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</si>
  <si>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</si>
  <si>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</si>
  <si>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</si>
  <si>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</si>
  <si>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</si>
  <si>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</si>
  <si>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</si>
  <si>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</si>
  <si>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</si>
  <si>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</si>
  <si>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</si>
  <si>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</si>
  <si>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</si>
  <si>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</si>
  <si>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</si>
  <si>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</si>
  <si>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</si>
  <si>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</si>
  <si>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</si>
  <si>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</si>
  <si>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</si>
  <si>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</si>
  <si>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</si>
  <si>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</si>
  <si>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</si>
  <si>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</si>
  <si>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</si>
  <si>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</si>
  <si>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</si>
  <si>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</si>
  <si>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</si>
  <si>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</si>
  <si>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</si>
  <si>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</si>
  <si>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</si>
  <si>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</si>
  <si>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</si>
  <si>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</si>
  <si>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</si>
  <si>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</si>
  <si>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</si>
  <si>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</si>
  <si>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</si>
  <si>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</si>
  <si>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</si>
  <si>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</si>
  <si>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</si>
  <si>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</si>
  <si>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</si>
  <si>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</si>
  <si>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</si>
  <si>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</si>
  <si>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</si>
  <si>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</si>
  <si>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</si>
  <si>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</si>
  <si>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</si>
  <si>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</si>
  <si>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</si>
  <si>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</si>
  <si>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</si>
  <si>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</si>
  <si>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</si>
  <si>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</si>
  <si>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</si>
  <si>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</si>
  <si>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</si>
  <si>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</si>
  <si>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</si>
  <si>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</si>
  <si>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</si>
  <si>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</si>
  <si>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</si>
  <si>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</si>
  <si>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</si>
  <si>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</si>
  <si>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</si>
  <si>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</si>
  <si>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</si>
  <si>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</si>
  <si>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</si>
  <si>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</si>
  <si>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</si>
  <si>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</si>
  <si>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</si>
  <si>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</si>
  <si>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</si>
  <si>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</si>
  <si>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</si>
  <si>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</si>
  <si>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</si>
  <si>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</si>
  <si>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</si>
  <si>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</si>
  <si>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</si>
  <si>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</si>
  <si>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</si>
  <si>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</si>
  <si>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</si>
  <si>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</si>
  <si>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</si>
  <si>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</si>
  <si>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</si>
  <si>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</si>
  <si>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</si>
  <si>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</si>
  <si>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</si>
  <si>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</si>
  <si>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</si>
  <si>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</si>
  <si>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</si>
  <si>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</si>
  <si>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</si>
  <si>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</si>
  <si>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</si>
  <si>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</si>
  <si>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</si>
  <si>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</si>
  <si>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</si>
  <si>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</si>
  <si>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</si>
  <si>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</si>
  <si>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</si>
  <si>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</si>
  <si>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</si>
  <si>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</si>
  <si>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</si>
  <si>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</si>
  <si>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</si>
  <si>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</si>
  <si>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</si>
  <si>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</si>
  <si>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</si>
  <si>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</si>
  <si>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</si>
  <si>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</si>
  <si>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</si>
  <si>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</si>
  <si>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</si>
  <si>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</si>
  <si>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</si>
  <si>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</si>
  <si>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</si>
  <si>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</si>
  <si>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</si>
  <si>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</si>
  <si>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</si>
  <si>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</si>
  <si>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</si>
  <si>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</si>
  <si>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</si>
  <si>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</si>
  <si>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</si>
  <si>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</si>
  <si>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</si>
  <si>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</si>
  <si>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</si>
  <si>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</si>
  <si>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</si>
  <si>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</si>
  <si>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</si>
  <si>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</si>
  <si>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</si>
  <si>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</si>
  <si>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</si>
  <si>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</si>
  <si>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</si>
  <si>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</si>
  <si>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</si>
  <si>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</si>
  <si>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</si>
  <si>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</si>
  <si>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</si>
  <si>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</si>
  <si>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</si>
  <si>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</si>
  <si>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</si>
  <si>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</si>
  <si>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</si>
  <si>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</si>
  <si>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</si>
  <si>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</si>
  <si>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</si>
  <si>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</si>
  <si>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</si>
  <si>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</si>
  <si>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</si>
  <si>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</si>
  <si>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</si>
  <si>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</si>
  <si>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</si>
  <si>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</si>
  <si>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</si>
  <si>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</si>
  <si>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</si>
  <si>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</si>
  <si>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</si>
  <si>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</si>
  <si>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</si>
  <si>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</si>
  <si>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</si>
  <si>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</si>
  <si>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</si>
  <si>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</si>
  <si>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</si>
  <si>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</si>
  <si>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</si>
  <si>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</si>
  <si>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</si>
  <si>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</si>
  <si>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</si>
  <si>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</si>
  <si>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</si>
  <si>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</si>
  <si>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</si>
  <si>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</si>
  <si>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</si>
  <si>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</si>
  <si>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</si>
  <si>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</si>
  <si>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</si>
  <si>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</si>
  <si>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</si>
  <si>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</si>
  <si>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</si>
  <si>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</si>
  <si>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</si>
  <si>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</si>
  <si>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</si>
  <si>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</si>
  <si>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</si>
  <si>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</si>
  <si>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</si>
  <si>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</si>
  <si>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</si>
  <si>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</si>
  <si>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</si>
  <si>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</si>
  <si>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</si>
  <si>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</si>
  <si>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</si>
  <si>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</si>
  <si>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</si>
  <si>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</si>
  <si>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</si>
  <si>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</si>
  <si>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</si>
  <si>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</si>
  <si>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</si>
  <si>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</si>
  <si>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</si>
  <si>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</si>
  <si>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</si>
  <si>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</si>
  <si>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</si>
  <si>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</si>
  <si>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</si>
  <si>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</si>
  <si>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</si>
  <si>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</si>
  <si>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</si>
  <si>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</si>
  <si>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</si>
  <si>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</si>
  <si>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</si>
  <si>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</si>
  <si>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</si>
  <si>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</si>
  <si>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</si>
  <si>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</si>
  <si>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</si>
  <si>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</si>
  <si>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</si>
  <si>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</si>
  <si>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</si>
  <si>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</si>
  <si>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</si>
  <si>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</si>
  <si>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</si>
  <si>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</si>
  <si>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</si>
  <si>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</si>
  <si>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</si>
  <si>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</si>
  <si>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</si>
  <si>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</si>
  <si>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</si>
  <si>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</si>
  <si>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</si>
  <si>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</si>
  <si>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</si>
  <si>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</si>
  <si>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</si>
  <si>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</si>
  <si>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</si>
  <si>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</si>
  <si>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</si>
  <si>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</si>
  <si>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</si>
  <si>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</si>
  <si>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</si>
  <si>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</si>
  <si>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</si>
  <si>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</si>
  <si>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</si>
  <si>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</si>
  <si>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</si>
  <si>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</si>
  <si>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</si>
  <si>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</si>
  <si>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</si>
  <si>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</si>
  <si>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</si>
  <si>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</si>
  <si>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</si>
  <si>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</si>
  <si>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</si>
  <si>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</si>
  <si>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</si>
  <si>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</si>
  <si>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</si>
  <si>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</si>
  <si>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</si>
  <si>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</si>
  <si>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</si>
  <si>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</si>
  <si>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</si>
  <si>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</si>
  <si>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</si>
  <si>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</si>
  <si>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</si>
  <si>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</si>
  <si>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</si>
  <si>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</si>
  <si>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</si>
  <si>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</si>
  <si>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</si>
  <si>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</si>
  <si>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</si>
  <si>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</si>
  <si>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</si>
  <si>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</si>
  <si>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</si>
  <si>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</si>
  <si>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</si>
  <si>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</si>
  <si>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</si>
  <si>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</si>
  <si>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</si>
  <si>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</si>
  <si>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</si>
  <si>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</si>
  <si>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</si>
  <si>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</si>
  <si>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</si>
  <si>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</si>
  <si>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</si>
  <si>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</si>
  <si>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</si>
  <si>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</si>
  <si>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</si>
  <si>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</si>
  <si>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</si>
  <si>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</si>
  <si>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</si>
  <si>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</si>
  <si>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</si>
  <si>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</si>
  <si>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</si>
  <si>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</si>
  <si>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</si>
  <si>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</si>
  <si>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</si>
  <si>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</si>
  <si>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</si>
  <si>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</si>
  <si>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</si>
  <si>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</si>
  <si>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</si>
  <si>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</si>
  <si>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</si>
  <si>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</si>
  <si>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</si>
  <si>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</si>
  <si>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</si>
  <si>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</si>
  <si>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</si>
  <si>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</si>
  <si>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</si>
  <si>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</si>
  <si>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</si>
  <si>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</si>
  <si>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</si>
  <si>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</si>
  <si>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</si>
  <si>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</si>
  <si>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</si>
  <si>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</si>
  <si>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</si>
  <si>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</si>
  <si>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</si>
  <si>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</si>
  <si>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</si>
  <si>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</si>
  <si>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</si>
  <si>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</si>
  <si>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</si>
  <si>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</si>
  <si>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</si>
  <si>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</si>
  <si>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</si>
  <si>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</si>
  <si>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</si>
  <si>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</si>
  <si>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</si>
  <si>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</si>
  <si>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</si>
  <si>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</si>
  <si>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</si>
  <si>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</si>
  <si>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</si>
  <si>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</si>
  <si>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</si>
  <si>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</si>
  <si>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</si>
  <si>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</si>
  <si>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</si>
  <si>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</si>
  <si>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</si>
  <si>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</si>
  <si>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</si>
  <si>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</si>
  <si>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</si>
  <si>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</si>
  <si>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</si>
  <si>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</si>
  <si>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</si>
  <si>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</si>
  <si>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</si>
  <si>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</si>
  <si>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</si>
  <si>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</si>
  <si>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</si>
  <si>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</si>
  <si>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</si>
  <si>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</si>
  <si>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</si>
  <si>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</si>
  <si>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</si>
  <si>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</si>
  <si>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</si>
  <si>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</si>
  <si>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</si>
  <si>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</si>
  <si>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</si>
  <si>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</si>
  <si>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</si>
  <si>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</si>
  <si>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</si>
  <si>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</si>
  <si>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</si>
  <si>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</si>
  <si>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</si>
  <si>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</si>
  <si>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</si>
  <si>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</si>
  <si>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</si>
  <si>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</si>
  <si>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</si>
  <si>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</si>
  <si>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</si>
  <si>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</si>
  <si>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</si>
  <si>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</si>
  <si>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</si>
  <si>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</si>
  <si>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</si>
  <si>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</si>
  <si>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</si>
  <si>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</si>
  <si>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</si>
  <si>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</si>
  <si>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</si>
  <si>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</si>
  <si>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</si>
  <si>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</si>
  <si>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</si>
  <si>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</si>
  <si>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</si>
  <si>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</si>
  <si>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</si>
  <si>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</si>
  <si>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</si>
  <si>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</si>
  <si>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</si>
  <si>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</si>
  <si>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</si>
  <si>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</si>
  <si>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</si>
  <si>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</si>
  <si>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</si>
  <si>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</si>
  <si>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</si>
  <si>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</si>
  <si>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</si>
  <si>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</si>
  <si>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</si>
  <si>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</si>
  <si>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</si>
  <si>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</si>
  <si>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</si>
  <si>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</si>
  <si>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</si>
  <si>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</si>
  <si>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</si>
  <si>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</si>
  <si>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</si>
  <si>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</si>
  <si>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</si>
  <si>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</si>
  <si>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</si>
  <si>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</si>
  <si>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</si>
  <si>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</si>
  <si>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</si>
  <si>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</si>
  <si>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</si>
  <si>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</si>
  <si>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</si>
  <si>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</si>
  <si>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</si>
  <si>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</si>
  <si>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</si>
  <si>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</si>
  <si>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</si>
  <si>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</si>
  <si>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</si>
  <si>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</si>
  <si>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</si>
  <si>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</si>
  <si>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</si>
  <si>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</si>
  <si>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</si>
  <si>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</si>
  <si>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</si>
  <si>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</si>
  <si>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</si>
  <si>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</si>
  <si>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</si>
  <si>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</si>
  <si>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</si>
  <si>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</si>
  <si>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</si>
  <si>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</si>
  <si>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</si>
  <si>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</si>
  <si>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</si>
  <si>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</si>
  <si>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</si>
  <si>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</si>
  <si>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</si>
  <si>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</si>
  <si>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</si>
  <si>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</si>
  <si>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</si>
  <si>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</si>
  <si>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</si>
  <si>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</si>
  <si>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</si>
  <si>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</si>
  <si>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</si>
  <si>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</si>
  <si>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</si>
  <si>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</si>
  <si>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</si>
  <si>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</si>
  <si>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</si>
  <si>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</si>
  <si>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</si>
  <si>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</si>
  <si>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</si>
  <si>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</si>
  <si>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</si>
  <si>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</si>
  <si>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</si>
  <si>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</si>
  <si>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</si>
  <si>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</si>
  <si>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</si>
  <si>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</si>
  <si>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</si>
  <si>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</si>
  <si>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</si>
  <si>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</si>
  <si>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</si>
  <si>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</si>
  <si>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</si>
  <si>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</si>
  <si>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</si>
  <si>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</si>
  <si>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</si>
  <si>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</si>
  <si>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</si>
  <si>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</si>
  <si>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</si>
  <si>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</si>
  <si>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</si>
  <si>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</si>
  <si>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</si>
  <si>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</si>
  <si>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</si>
  <si>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</si>
  <si>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</si>
  <si>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</si>
  <si>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</si>
  <si>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</si>
  <si>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</si>
  <si>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</si>
  <si>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</si>
  <si>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</si>
  <si>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</si>
  <si>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</si>
  <si>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</si>
  <si>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</si>
  <si>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</si>
  <si>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</si>
  <si>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</si>
  <si>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</si>
  <si>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</si>
  <si>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</si>
  <si>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</si>
  <si>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</si>
  <si>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</si>
  <si>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</si>
  <si>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</si>
  <si>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</si>
  <si>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</si>
  <si>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</si>
  <si>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</si>
  <si>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</si>
  <si>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</si>
  <si>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</si>
  <si>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</si>
  <si>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</si>
  <si>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</si>
  <si>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</si>
  <si>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</si>
  <si>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</si>
  <si>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</si>
  <si>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</si>
  <si>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</si>
  <si>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</si>
  <si>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</si>
  <si>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</si>
  <si>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</si>
  <si>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</si>
  <si>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</si>
  <si>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</si>
  <si>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</si>
  <si>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</si>
  <si>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</si>
  <si>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</si>
  <si>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</si>
  <si>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</si>
  <si>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</si>
  <si>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</si>
  <si>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</si>
  <si>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</si>
  <si>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</si>
  <si>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</si>
  <si>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</si>
  <si>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</si>
  <si>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</si>
  <si>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</si>
  <si>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</si>
  <si>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</si>
  <si>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</si>
  <si>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</si>
  <si>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</si>
  <si>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</si>
  <si>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</si>
  <si>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</si>
  <si>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</si>
  <si>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</si>
  <si>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</si>
  <si>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</si>
  <si>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</si>
  <si>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</si>
  <si>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</si>
  <si>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</si>
  <si>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</si>
  <si>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</si>
  <si>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</si>
  <si>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</si>
  <si>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</si>
  <si>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</si>
  <si>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</si>
  <si>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</si>
  <si>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</si>
  <si>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</si>
  <si>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</si>
  <si>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</si>
  <si>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</si>
  <si>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</si>
  <si>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</si>
  <si>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</si>
  <si>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</si>
  <si>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</si>
  <si>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</si>
  <si>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</si>
  <si>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</si>
  <si>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</si>
  <si>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</si>
  <si>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</si>
  <si>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</si>
  <si>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</si>
  <si>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</si>
  <si>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</si>
  <si>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</si>
  <si>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</si>
  <si>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</si>
  <si>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</si>
  <si>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</si>
  <si>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</si>
  <si>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</si>
  <si>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</si>
  <si>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</si>
  <si>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</si>
  <si>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</si>
  <si>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</si>
  <si>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</si>
  <si>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</si>
  <si>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</si>
  <si>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</si>
  <si>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</si>
  <si>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</si>
  <si>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</si>
  <si>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</si>
  <si>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</si>
  <si>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</si>
  <si>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</si>
  <si>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</si>
  <si>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</si>
  <si>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</si>
  <si>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</si>
  <si>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</si>
  <si>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</si>
  <si>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</si>
  <si>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</si>
  <si>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</si>
  <si>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</si>
  <si>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</si>
  <si>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</si>
  <si>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</si>
  <si>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</si>
  <si>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</si>
  <si>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</si>
  <si>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</si>
  <si>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</si>
  <si>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</si>
  <si>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</si>
  <si>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</si>
  <si>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</si>
  <si>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</si>
  <si>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</si>
  <si>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</si>
  <si>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</si>
  <si>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</si>
  <si>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</si>
  <si>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</si>
  <si>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</si>
  <si>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</si>
  <si>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</si>
  <si>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</si>
  <si>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</si>
  <si>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</si>
  <si>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</si>
  <si>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</si>
  <si>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</si>
  <si>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</si>
  <si>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</si>
  <si>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</si>
  <si>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</si>
  <si>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</si>
  <si>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</si>
  <si>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</si>
  <si>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</si>
  <si>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</si>
  <si>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</si>
  <si>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</si>
  <si>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</si>
  <si>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</si>
  <si>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</si>
  <si>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</si>
  <si>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</si>
  <si>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</si>
  <si>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</si>
  <si>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</si>
  <si>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</si>
  <si>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</si>
  <si>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</si>
  <si>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</si>
  <si>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</si>
  <si>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</si>
  <si>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</si>
  <si>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</si>
  <si>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</si>
  <si>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</si>
  <si>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</si>
  <si>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</si>
  <si>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</si>
  <si>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</si>
  <si>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</si>
  <si>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</si>
  <si>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</si>
  <si>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</si>
  <si>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</si>
  <si>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</si>
  <si>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</si>
  <si>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</si>
  <si>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</si>
  <si>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</si>
  <si>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</si>
  <si>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</si>
  <si>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</si>
  <si>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</si>
  <si>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</si>
  <si>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</si>
  <si>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</si>
  <si>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</si>
  <si>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</si>
  <si>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</si>
  <si>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</si>
  <si>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</si>
  <si>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</si>
  <si>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</si>
  <si>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</si>
  <si>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</si>
  <si>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</si>
  <si>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</si>
  <si>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</si>
  <si>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</si>
  <si>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</si>
  <si>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</si>
  <si>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</si>
  <si>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</si>
  <si>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</si>
  <si>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</si>
  <si>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</si>
  <si>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</si>
  <si>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</si>
  <si>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</si>
  <si>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</si>
  <si>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</si>
  <si>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</si>
  <si>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</si>
  <si>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</si>
  <si>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</si>
  <si>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</si>
  <si>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</si>
  <si>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</si>
  <si>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</si>
  <si>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</si>
  <si>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</si>
  <si>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</si>
  <si>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</si>
  <si>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</si>
  <si>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</si>
  <si>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</si>
  <si>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</si>
  <si>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</si>
  <si>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</si>
  <si>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</si>
  <si>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</si>
  <si>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</si>
  <si>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</si>
  <si>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</si>
  <si>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</si>
  <si>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</si>
  <si>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</si>
  <si>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</si>
  <si>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</si>
  <si>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</si>
  <si>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</si>
  <si>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</si>
  <si>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</si>
  <si>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</si>
  <si>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</si>
  <si>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</si>
  <si>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</si>
  <si>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</si>
  <si>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</si>
  <si>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</si>
  <si>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</si>
  <si>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</si>
  <si>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</si>
  <si>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</si>
  <si>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</si>
  <si>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</si>
  <si>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</si>
  <si>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</si>
  <si>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</si>
  <si>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</si>
  <si>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</si>
  <si>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</si>
  <si>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</si>
  <si>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</si>
  <si>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</si>
  <si>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</si>
  <si>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</si>
  <si>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</si>
  <si>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</si>
  <si>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</si>
  <si>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</si>
  <si>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</si>
  <si>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</si>
  <si>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</si>
  <si>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</si>
  <si>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</si>
  <si>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</si>
  <si>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</si>
  <si>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</si>
  <si>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</si>
  <si>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</si>
  <si>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</si>
  <si>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</si>
  <si>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</si>
  <si>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</si>
  <si>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</si>
  <si>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</si>
  <si>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</si>
  <si>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</si>
  <si>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</si>
  <si>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</si>
  <si>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</si>
  <si>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</si>
  <si>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</si>
  <si>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</si>
  <si>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</si>
  <si>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</si>
  <si>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</si>
  <si>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</si>
  <si>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</si>
  <si>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</si>
  <si>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</si>
  <si>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</si>
  <si>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</si>
  <si>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</si>
  <si>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</si>
  <si>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</si>
  <si>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</si>
  <si>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</si>
  <si>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</si>
  <si>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</si>
  <si>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</si>
  <si>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</si>
  <si>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</si>
  <si>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</si>
  <si>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</si>
  <si>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</si>
  <si>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</si>
  <si>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</si>
  <si>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</si>
  <si>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</si>
  <si>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</si>
  <si>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</si>
  <si>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</si>
  <si>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</si>
  <si>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</si>
  <si>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</si>
  <si>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</si>
  <si>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</si>
  <si>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</si>
  <si>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</si>
  <si>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</si>
  <si>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</si>
  <si>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</si>
  <si>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</si>
  <si>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</si>
  <si>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</si>
  <si>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</si>
  <si>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</si>
  <si>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</si>
  <si>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</si>
  <si>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</si>
  <si>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</si>
  <si>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</si>
  <si>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</si>
  <si>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</si>
  <si>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</si>
  <si>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</si>
  <si>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</si>
  <si>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</si>
  <si>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</si>
  <si>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</si>
  <si>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</si>
  <si>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</si>
  <si>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</si>
  <si>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</si>
  <si>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</si>
  <si>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</si>
  <si>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</si>
  <si>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</si>
  <si>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</si>
  <si>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</si>
  <si>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</si>
  <si>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</si>
  <si>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</si>
  <si>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</si>
  <si>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</si>
  <si>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</si>
  <si>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</si>
  <si>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</si>
  <si>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</si>
  <si>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</si>
  <si>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</si>
  <si>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</si>
  <si>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</si>
  <si>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</si>
  <si>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</si>
  <si>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</si>
  <si>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</si>
  <si>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</si>
  <si>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</si>
  <si>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</si>
  <si>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</si>
  <si>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</si>
  <si>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</si>
  <si>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</si>
  <si>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</si>
  <si>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</si>
  <si>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</si>
  <si>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</si>
  <si>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</si>
  <si>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</si>
  <si>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</si>
  <si>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</si>
  <si>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</si>
  <si>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</si>
  <si>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</si>
  <si>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</si>
  <si>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</si>
  <si>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</si>
  <si>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</si>
  <si>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</si>
  <si>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</si>
  <si>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</si>
  <si>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</si>
  <si>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</si>
  <si>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</si>
  <si>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</si>
  <si>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</si>
  <si>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</si>
  <si>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</si>
  <si>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</si>
  <si>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</si>
  <si>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</si>
  <si>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</si>
  <si>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</si>
  <si>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</si>
  <si>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</si>
  <si>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</si>
  <si>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</si>
  <si>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</si>
  <si>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</si>
  <si>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</si>
  <si>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</si>
  <si>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</si>
  <si>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</si>
  <si>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</si>
  <si>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</si>
  <si>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</si>
  <si>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</si>
  <si>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</si>
  <si>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</si>
  <si>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</si>
  <si>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</si>
  <si>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</si>
  <si>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</si>
  <si>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</si>
  <si>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</si>
  <si>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</si>
  <si>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</si>
  <si>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</si>
  <si>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</si>
  <si>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</si>
  <si>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</si>
  <si>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</si>
  <si>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</si>
  <si>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</si>
  <si>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</si>
  <si>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</si>
  <si>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</si>
  <si>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</si>
  <si>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</si>
  <si>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</si>
  <si>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</si>
  <si>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</si>
  <si>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</si>
  <si>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</si>
  <si>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</si>
  <si>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</si>
  <si>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</si>
  <si>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</si>
  <si>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</si>
  <si>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</si>
  <si>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</si>
  <si>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</si>
  <si>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</si>
  <si>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</si>
  <si>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</si>
  <si>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</si>
  <si>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</si>
  <si>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</si>
  <si>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</si>
  <si>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</si>
  <si>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</si>
  <si>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</si>
  <si>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</si>
  <si>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</si>
  <si>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</si>
  <si>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</si>
  <si>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</si>
  <si>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</si>
  <si>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</si>
  <si>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</si>
  <si>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</si>
  <si>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</si>
  <si>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</si>
  <si>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</si>
  <si>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</si>
  <si>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</si>
  <si>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</si>
  <si>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</si>
  <si>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</si>
  <si>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</si>
  <si>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</si>
  <si>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</si>
  <si>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</si>
  <si>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</si>
  <si>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</si>
  <si>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</si>
  <si>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</si>
  <si>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</si>
  <si>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</si>
  <si>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</si>
  <si>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</si>
  <si>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</si>
  <si>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</si>
  <si>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</si>
  <si>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</si>
  <si>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</si>
  <si>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</si>
  <si>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</si>
  <si>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</si>
  <si>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</si>
  <si>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</si>
  <si>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</si>
  <si>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</si>
  <si>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</si>
  <si>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</si>
  <si>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</si>
  <si>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</si>
  <si>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</si>
  <si>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</si>
  <si>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</si>
  <si>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</si>
  <si>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</si>
  <si>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</si>
  <si>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</si>
  <si>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</si>
  <si>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</si>
  <si>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</si>
  <si>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</si>
  <si>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</si>
  <si>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</si>
  <si>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</si>
  <si>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</si>
  <si>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</si>
  <si>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</si>
  <si>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</si>
  <si>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</si>
  <si>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</si>
  <si>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</si>
  <si>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</si>
  <si>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</si>
  <si>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</si>
  <si>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</si>
  <si>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</si>
  <si>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</si>
  <si>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</si>
  <si>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</si>
  <si>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</si>
  <si>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</si>
  <si>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</si>
  <si>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</si>
  <si>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</si>
  <si>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</si>
  <si>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</si>
  <si>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</si>
  <si>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</si>
  <si>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</si>
  <si>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</si>
  <si>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</si>
  <si>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</si>
  <si>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</si>
  <si>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</si>
  <si>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</si>
  <si>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</si>
  <si>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</si>
  <si>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</si>
  <si>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</si>
  <si>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</si>
  <si>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</si>
  <si>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</si>
  <si>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</si>
  <si>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</si>
  <si>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</si>
  <si>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</si>
  <si>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</si>
  <si>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</si>
  <si>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</si>
  <si>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</si>
  <si>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</si>
  <si>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</si>
  <si>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</si>
  <si>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</si>
  <si>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</si>
  <si>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</si>
  <si>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</si>
  <si>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</si>
  <si>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</si>
  <si>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</si>
  <si>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</si>
  <si>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</si>
  <si>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</si>
  <si>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</si>
  <si>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</si>
  <si>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</si>
  <si>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</si>
  <si>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</si>
  <si>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</si>
  <si>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</si>
  <si>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</si>
  <si>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</si>
  <si>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</si>
  <si>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</si>
  <si>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</si>
  <si>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</si>
  <si>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</si>
  <si>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</si>
  <si>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</si>
  <si>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</si>
  <si>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</si>
  <si>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</si>
  <si>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</si>
  <si>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</si>
  <si>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</si>
  <si>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</si>
  <si>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</si>
  <si>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</si>
  <si>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</si>
  <si>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</si>
  <si>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</si>
  <si>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</si>
  <si>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</si>
  <si>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</si>
  <si>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</si>
  <si>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</si>
  <si>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</si>
  <si>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</si>
  <si>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</si>
  <si>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</si>
  <si>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</si>
  <si>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</si>
  <si>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</si>
  <si>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</si>
  <si>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</si>
  <si>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</si>
  <si>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</si>
  <si>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</si>
  <si>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</si>
  <si>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</si>
  <si>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</si>
  <si>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</si>
  <si>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</si>
  <si>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</si>
  <si>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</si>
  <si>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</si>
  <si>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</si>
  <si>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</si>
  <si>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</si>
  <si>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</si>
  <si>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</si>
  <si>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</si>
  <si>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</si>
  <si>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</si>
  <si>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</si>
  <si>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</si>
  <si>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</si>
  <si>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</si>
  <si>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</si>
  <si>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</si>
  <si>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</si>
  <si>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</si>
  <si>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</si>
  <si>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</si>
  <si>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</si>
  <si>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</si>
  <si>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</si>
  <si>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</si>
  <si>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</si>
  <si>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</si>
  <si>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</si>
  <si>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</si>
  <si>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</si>
  <si>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</si>
  <si>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</si>
  <si>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</si>
  <si>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</si>
  <si>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</si>
  <si>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</si>
  <si>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</si>
  <si>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</si>
  <si>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</si>
  <si>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</si>
  <si>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</si>
  <si>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</si>
  <si>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</si>
  <si>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</si>
  <si>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</si>
  <si>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</si>
  <si>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</si>
  <si>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</si>
  <si>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</si>
  <si>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</si>
  <si>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</si>
  <si>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</si>
  <si>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</si>
  <si>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</si>
  <si>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</si>
  <si>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</si>
  <si>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</si>
  <si>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</si>
  <si>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</si>
  <si>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</si>
  <si>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</si>
  <si>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</si>
  <si>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</si>
  <si>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</si>
  <si>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</si>
  <si>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</si>
  <si>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</si>
  <si>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</si>
  <si>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</si>
  <si>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</si>
  <si>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</si>
  <si>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</si>
  <si>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</si>
  <si>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</si>
  <si>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</si>
  <si>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</si>
  <si>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</si>
  <si>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</si>
  <si>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</si>
  <si>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</si>
  <si>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</si>
  <si>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</si>
  <si>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</si>
  <si>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</si>
  <si>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</si>
  <si>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</si>
  <si>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</si>
  <si>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</si>
  <si>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</si>
  <si>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</si>
  <si>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</si>
  <si>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</si>
  <si>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</si>
  <si>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</si>
  <si>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</si>
  <si>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</si>
  <si>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</si>
  <si>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</si>
  <si>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</si>
  <si>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</si>
  <si>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</si>
  <si>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</si>
  <si>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</si>
  <si>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</si>
  <si>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</si>
  <si>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</si>
  <si>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</si>
  <si>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</si>
  <si>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</si>
  <si>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</si>
  <si>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</si>
  <si>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</si>
  <si>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</si>
  <si>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</si>
  <si>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</si>
  <si>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</si>
  <si>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</si>
  <si>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</si>
  <si>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</si>
  <si>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</si>
  <si>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</si>
  <si>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</si>
  <si>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</si>
  <si>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</si>
  <si>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</si>
  <si>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</si>
  <si>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</si>
  <si>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</si>
  <si>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</si>
  <si>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</si>
  <si>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</si>
  <si>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</si>
  <si>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</si>
  <si>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</si>
  <si>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</si>
  <si>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</si>
  <si>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</si>
  <si>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</si>
  <si>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</si>
  <si>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</si>
  <si>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</si>
  <si>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</si>
  <si>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</si>
  <si>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</si>
  <si>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</si>
  <si>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</si>
  <si>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</si>
  <si>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</si>
  <si>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</si>
  <si>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</si>
  <si>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</si>
  <si>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</si>
  <si>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</si>
  <si>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</si>
  <si>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</si>
  <si>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</si>
  <si>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</si>
  <si>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</si>
  <si>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</si>
  <si>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</si>
  <si>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</si>
  <si>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</si>
  <si>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</si>
  <si>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</si>
  <si>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</si>
  <si>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</si>
  <si>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</si>
  <si>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</si>
  <si>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</si>
  <si>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</si>
  <si>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</si>
  <si>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</si>
  <si>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</si>
  <si>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</si>
  <si>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</si>
  <si>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</si>
  <si>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</si>
  <si>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</si>
  <si>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</si>
  <si>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</si>
  <si>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</si>
  <si>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</si>
  <si>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</si>
  <si>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</si>
  <si>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</si>
  <si>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</si>
  <si>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</si>
  <si>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</si>
  <si>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</si>
  <si>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</si>
  <si>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</si>
  <si>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</si>
  <si>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</si>
  <si>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</si>
  <si>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</si>
  <si>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</si>
  <si>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</si>
  <si>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</si>
  <si>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</si>
  <si>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</si>
  <si>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</si>
  <si>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</si>
  <si>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</si>
  <si>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</si>
  <si>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</si>
  <si>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</si>
  <si>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</si>
  <si>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</si>
  <si>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</si>
  <si>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</si>
  <si>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</si>
  <si>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</si>
  <si>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</si>
  <si>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</si>
  <si>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</si>
  <si>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</si>
  <si>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</si>
  <si>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</si>
  <si>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</si>
  <si>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</si>
  <si>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</si>
  <si>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</si>
  <si>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</si>
  <si>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</si>
  <si>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</si>
  <si>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</si>
  <si>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</si>
  <si>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</si>
  <si>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</si>
  <si>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</si>
  <si>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</si>
  <si>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</si>
  <si>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</si>
  <si>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</si>
  <si>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</si>
  <si>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</si>
  <si>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</si>
  <si>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</si>
  <si>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</si>
  <si>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</si>
  <si>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</si>
  <si>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</si>
  <si>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</si>
  <si>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</si>
  <si>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</si>
  <si>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</si>
  <si>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</si>
  <si>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</si>
  <si>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</si>
  <si>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</si>
  <si>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</si>
  <si>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</si>
  <si>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</si>
  <si>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</si>
  <si>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</si>
  <si>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</si>
  <si>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</si>
  <si>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</si>
  <si>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</si>
  <si>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</si>
  <si>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</si>
  <si>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</si>
  <si>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</si>
  <si>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</si>
  <si>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</si>
  <si>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</si>
  <si>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</si>
  <si>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</si>
  <si>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</si>
  <si>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</si>
  <si>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</si>
  <si>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</si>
  <si>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</si>
  <si>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</si>
  <si>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</si>
  <si>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</si>
  <si>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</si>
  <si>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</si>
  <si>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</si>
  <si>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</si>
  <si>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</si>
  <si>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</si>
  <si>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</si>
  <si>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</si>
  <si>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</si>
  <si>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</si>
  <si>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</si>
  <si>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</si>
  <si>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</si>
  <si>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</si>
  <si>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</si>
  <si>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</si>
  <si>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</si>
  <si>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</si>
  <si>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</si>
  <si>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</si>
  <si>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</si>
  <si>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</si>
  <si>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</si>
  <si>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</si>
  <si>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</si>
  <si>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</si>
  <si>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</si>
  <si>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</si>
  <si>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</si>
  <si>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</si>
  <si>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</si>
  <si>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</si>
  <si>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</si>
  <si>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</si>
  <si>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</si>
  <si>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</si>
  <si>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</si>
  <si>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</si>
  <si>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</si>
  <si>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</si>
  <si>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</si>
  <si>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</si>
  <si>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</si>
  <si>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</si>
  <si>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</si>
  <si>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</si>
  <si>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</si>
  <si>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</si>
  <si>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</si>
  <si>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</si>
  <si>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</si>
  <si>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</si>
  <si>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</si>
  <si>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</si>
  <si>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</si>
  <si>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</si>
  <si>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</si>
  <si>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</si>
  <si>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</si>
  <si>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</si>
  <si>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</si>
  <si>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</si>
  <si>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</si>
  <si>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</si>
  <si>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</si>
  <si>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</si>
  <si>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</si>
  <si>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</si>
  <si>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</si>
  <si>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</si>
  <si>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</si>
  <si>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</si>
  <si>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</si>
  <si>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</si>
  <si>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</si>
  <si>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</si>
  <si>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</si>
  <si>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</si>
  <si>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</si>
  <si>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</si>
  <si>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</si>
  <si>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</si>
  <si>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</si>
  <si>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</si>
  <si>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</si>
  <si>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</si>
  <si>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</si>
  <si>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</si>
  <si>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</si>
  <si>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</si>
  <si>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</si>
  <si>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</si>
  <si>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</si>
  <si>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</si>
  <si>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</si>
  <si>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</si>
  <si>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</si>
  <si>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</si>
  <si>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</si>
  <si>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</si>
  <si>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</si>
  <si>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</si>
  <si>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</si>
  <si>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</si>
  <si>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</si>
  <si>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</si>
  <si>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</si>
  <si>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</si>
  <si>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</si>
  <si>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</si>
  <si>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</si>
  <si>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</si>
  <si>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</si>
  <si>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</si>
  <si>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</si>
  <si>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</si>
  <si>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</si>
  <si>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</si>
  <si>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</si>
  <si>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</si>
  <si>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</si>
  <si>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</si>
  <si>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</si>
  <si>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</si>
  <si>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</si>
  <si>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</si>
  <si>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</si>
  <si>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</si>
  <si>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</si>
  <si>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</si>
  <si>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</si>
  <si>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</si>
  <si>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</si>
  <si>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</si>
  <si>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</si>
  <si>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</si>
  <si>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</si>
  <si>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</si>
  <si>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</si>
  <si>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</si>
  <si>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</si>
  <si>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</si>
  <si>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</si>
  <si>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</si>
  <si>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</si>
  <si>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</si>
  <si>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</si>
  <si>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</si>
  <si>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</si>
  <si>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</si>
  <si>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</si>
  <si>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</si>
  <si>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</si>
  <si>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</si>
  <si>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</si>
  <si>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</si>
  <si>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</si>
  <si>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</si>
  <si>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</si>
  <si>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</si>
  <si>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</si>
  <si>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</si>
  <si>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</si>
  <si>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</si>
  <si>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</si>
  <si>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</si>
  <si>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</si>
  <si>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</si>
  <si>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</si>
  <si>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</si>
  <si>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</si>
  <si>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</si>
  <si>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</si>
  <si>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</si>
  <si>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</si>
  <si>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</si>
  <si>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</si>
  <si>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</si>
  <si>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</si>
  <si>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</si>
  <si>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</si>
  <si>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</si>
  <si>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</si>
  <si>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</si>
  <si>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</si>
  <si>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</si>
  <si>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</si>
  <si>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</si>
  <si>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</si>
  <si>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</si>
  <si>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</si>
  <si>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</si>
  <si>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</si>
  <si>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</si>
  <si>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</si>
  <si>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</si>
  <si>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</si>
  <si>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</si>
  <si>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</si>
  <si>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</si>
  <si>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</si>
  <si>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</si>
  <si>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</si>
  <si>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</si>
  <si>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</si>
  <si>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</si>
  <si>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</si>
  <si>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</si>
  <si>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</si>
  <si>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</si>
  <si>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</si>
  <si>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</si>
  <si>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</si>
  <si>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</si>
  <si>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</si>
  <si>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</si>
  <si>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</si>
  <si>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</si>
  <si>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</si>
  <si>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</si>
  <si>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</si>
  <si>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</si>
  <si>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</si>
  <si>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</si>
  <si>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</si>
  <si>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</si>
  <si>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</si>
  <si>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</si>
  <si>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</si>
  <si>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</si>
  <si>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</si>
  <si>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</si>
  <si>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</si>
  <si>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</si>
  <si>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</si>
  <si>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</si>
  <si>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</si>
  <si>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</si>
  <si>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</si>
  <si>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</si>
  <si>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</si>
  <si>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</si>
  <si>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</si>
  <si>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</si>
  <si>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</si>
  <si>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</si>
  <si>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</si>
  <si>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</si>
  <si>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</si>
  <si>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</si>
  <si>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</si>
  <si>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</si>
  <si>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</si>
  <si>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</si>
  <si>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</si>
  <si>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</si>
  <si>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</si>
  <si>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</si>
  <si>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</si>
  <si>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</si>
  <si>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</si>
  <si>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</si>
  <si>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</si>
  <si>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</si>
  <si>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</si>
  <si>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</si>
  <si>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</si>
  <si>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</si>
  <si>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</si>
  <si>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</si>
  <si>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</si>
  <si>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</si>
  <si>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</si>
  <si>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</si>
  <si>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</si>
  <si>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</si>
  <si>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</si>
  <si>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</si>
  <si>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</si>
  <si>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</si>
  <si>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</si>
  <si>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</si>
  <si>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</si>
  <si>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</si>
  <si>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</si>
  <si>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</si>
  <si>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</si>
  <si>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</si>
  <si>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</si>
  <si>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</si>
  <si>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</si>
  <si>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</si>
  <si>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</si>
  <si>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</si>
  <si>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</si>
  <si>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</si>
  <si>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</si>
  <si>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</si>
  <si>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</si>
  <si>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</si>
  <si>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</si>
  <si>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</si>
  <si>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</si>
  <si>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</si>
  <si>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</si>
  <si>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</si>
  <si>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</si>
  <si>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</si>
  <si>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</si>
  <si>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</si>
  <si>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</si>
  <si>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</si>
  <si>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</si>
  <si>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</si>
  <si>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</si>
  <si>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</si>
  <si>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</si>
  <si>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</si>
  <si>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</si>
  <si>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</si>
  <si>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</si>
  <si>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</si>
  <si>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</si>
  <si>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</si>
  <si>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</si>
  <si>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</si>
  <si>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</si>
  <si>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</si>
  <si>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</si>
  <si>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</si>
  <si>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</si>
  <si>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</si>
  <si>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</si>
  <si>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</si>
  <si>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</si>
  <si>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</si>
  <si>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</si>
  <si>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</si>
  <si>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</si>
  <si>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</si>
  <si>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</si>
  <si>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</si>
  <si>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</si>
  <si>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</si>
  <si>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</si>
  <si>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</si>
  <si>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</si>
  <si>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</si>
  <si>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</si>
  <si>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</si>
  <si>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</si>
  <si>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</si>
  <si>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</si>
  <si>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</si>
  <si>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</si>
  <si>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</si>
  <si>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</si>
  <si>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</si>
  <si>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</si>
  <si>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</si>
  <si>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</si>
  <si>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</si>
  <si>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</si>
  <si>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</si>
  <si>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</si>
  <si>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</si>
  <si>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</si>
  <si>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</si>
  <si>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</si>
  <si>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</si>
  <si>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</si>
  <si>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</si>
  <si>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</si>
  <si>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</si>
  <si>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</si>
  <si>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</si>
  <si>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</si>
  <si>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</si>
  <si>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</si>
  <si>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</si>
  <si>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</si>
  <si>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</si>
  <si>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</si>
  <si>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</si>
  <si>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</si>
  <si>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</si>
  <si>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</si>
  <si>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</si>
  <si>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</si>
  <si>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</si>
  <si>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</si>
  <si>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</si>
  <si>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</si>
  <si>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</si>
  <si>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</si>
  <si>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</si>
  <si>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</si>
  <si>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</si>
  <si>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</si>
  <si>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</si>
  <si>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</si>
  <si>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</si>
  <si>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</si>
  <si>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</si>
  <si>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</si>
  <si>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</si>
  <si>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</si>
  <si>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</si>
  <si>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</si>
  <si>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</si>
  <si>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</si>
  <si>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</si>
  <si>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</si>
  <si>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</si>
  <si>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</si>
  <si>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</si>
  <si>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</si>
  <si>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</si>
  <si>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</si>
  <si>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</si>
  <si>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</si>
  <si>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</si>
  <si>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</si>
  <si>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</si>
  <si>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</si>
  <si>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</si>
  <si>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</si>
  <si>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</si>
  <si>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</si>
  <si>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</si>
  <si>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</si>
  <si>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</si>
  <si>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</si>
  <si>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</si>
  <si>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</si>
  <si>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</si>
  <si>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</si>
  <si>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</si>
  <si>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</si>
  <si>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</si>
  <si>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</si>
  <si>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</si>
  <si>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</si>
  <si>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</si>
  <si>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</si>
  <si>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</si>
  <si>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</si>
  <si>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</si>
  <si>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</si>
  <si>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</si>
  <si>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</si>
  <si>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</si>
  <si>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</si>
  <si>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</si>
  <si>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</si>
  <si>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</si>
  <si>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</si>
  <si>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</si>
  <si>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</si>
  <si>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</si>
  <si>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</si>
  <si>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</si>
  <si>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</si>
  <si>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</si>
  <si>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</si>
  <si>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</si>
  <si>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</si>
  <si>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</si>
  <si>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</si>
  <si>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</si>
  <si>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</si>
  <si>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</si>
  <si>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</si>
  <si>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</si>
  <si>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</si>
  <si>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</si>
  <si>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</si>
  <si>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</si>
  <si>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</si>
  <si>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</si>
  <si>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</si>
  <si>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</si>
  <si>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</si>
  <si>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</si>
  <si>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</si>
  <si>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</si>
  <si>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</si>
  <si>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</si>
  <si>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</si>
  <si>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</si>
  <si>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</si>
  <si>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</si>
  <si>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</si>
  <si>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</si>
  <si>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</si>
  <si>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</si>
  <si>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</si>
  <si>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</si>
  <si>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</si>
  <si>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</si>
  <si>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</si>
  <si>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</si>
  <si>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</si>
  <si>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</si>
  <si>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</si>
  <si>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</si>
  <si>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</si>
  <si>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</si>
  <si>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</si>
  <si>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</si>
  <si>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</si>
  <si>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</si>
  <si>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</si>
  <si>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</si>
  <si>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</si>
  <si>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</si>
  <si>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</si>
  <si>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</si>
  <si>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</si>
  <si>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</si>
  <si>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</si>
  <si>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</si>
  <si>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</si>
  <si>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</si>
  <si>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</si>
  <si>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</si>
  <si>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</si>
  <si>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</si>
  <si>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</si>
  <si>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</si>
  <si>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</si>
  <si>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</si>
  <si>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</si>
  <si>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</si>
  <si>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</si>
  <si>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</si>
  <si>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</si>
  <si>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</si>
  <si>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</si>
  <si>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</si>
  <si>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</si>
  <si>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</si>
  <si>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</si>
  <si>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</si>
  <si>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</si>
  <si>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</si>
  <si>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</si>
  <si>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</si>
  <si>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</si>
  <si>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</si>
  <si>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</si>
  <si>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</si>
  <si>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</si>
  <si>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</si>
  <si>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</si>
  <si>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</si>
  <si>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</si>
  <si>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</si>
  <si>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</si>
  <si>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</si>
  <si>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</si>
  <si>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</si>
  <si>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</si>
  <si>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</si>
  <si>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</si>
  <si>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</si>
  <si>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</si>
  <si>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</si>
  <si>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</si>
  <si>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</si>
  <si>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</si>
  <si>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</si>
  <si>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</si>
  <si>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</si>
  <si>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</si>
  <si>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</si>
  <si>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</si>
  <si>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</si>
  <si>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</si>
  <si>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</si>
  <si>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</si>
  <si>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</si>
  <si>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</si>
  <si>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</si>
  <si>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</si>
  <si>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</si>
  <si>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</si>
  <si>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</si>
  <si>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</si>
  <si>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</si>
  <si>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</si>
  <si>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</si>
  <si>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</si>
  <si>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</si>
  <si>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</si>
  <si>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</si>
  <si>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</si>
  <si>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</si>
  <si>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</si>
  <si>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</si>
  <si>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</si>
  <si>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</si>
  <si>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</si>
  <si>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</si>
  <si>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</si>
  <si>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</si>
  <si>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</si>
  <si>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</si>
  <si>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</si>
  <si>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</si>
  <si>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</si>
  <si>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</si>
  <si>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</si>
  <si>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</si>
  <si>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</si>
  <si>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</si>
  <si>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</si>
  <si>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</si>
  <si>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</si>
  <si>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</si>
  <si>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</si>
  <si>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</si>
  <si>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</si>
  <si>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</si>
  <si>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</si>
  <si>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</si>
  <si>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</si>
  <si>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</si>
  <si>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</si>
  <si>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</si>
  <si>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</si>
  <si>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</si>
  <si>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</si>
  <si>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</si>
  <si>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</si>
  <si>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</si>
  <si>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</si>
  <si>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</si>
  <si>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</si>
  <si>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</si>
  <si>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</si>
  <si>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</si>
  <si>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</si>
  <si>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</si>
  <si>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</si>
  <si>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</si>
  <si>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</si>
  <si>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</si>
  <si>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</si>
  <si>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</si>
  <si>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</si>
  <si>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</si>
  <si>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</si>
  <si>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</si>
  <si>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</si>
  <si>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</si>
  <si>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</si>
  <si>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</si>
  <si>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</si>
  <si>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</si>
  <si>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</si>
  <si>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</si>
  <si>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</si>
  <si>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</si>
  <si>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</si>
  <si>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</si>
  <si>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</si>
  <si>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</si>
  <si>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</si>
  <si>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</si>
  <si>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</si>
  <si>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</si>
  <si>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</si>
  <si>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</si>
  <si>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</si>
  <si>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</si>
  <si>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</si>
  <si>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</si>
  <si>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</si>
  <si>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</si>
  <si>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</si>
  <si>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</si>
  <si>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</si>
  <si>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</si>
  <si>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</si>
  <si>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</si>
  <si>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</si>
  <si>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</si>
  <si>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</si>
  <si>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</si>
  <si>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</si>
  <si>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</si>
  <si>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</si>
  <si>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</si>
  <si>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</si>
  <si>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</si>
  <si>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</si>
  <si>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</si>
  <si>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</si>
  <si>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</si>
  <si>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</si>
  <si>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</si>
  <si>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</si>
  <si>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</si>
  <si>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</si>
  <si>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</si>
  <si>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</si>
  <si>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</si>
  <si>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</si>
  <si>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</si>
  <si>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</si>
  <si>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</si>
  <si>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</si>
  <si>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</si>
  <si>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</si>
  <si>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</si>
  <si>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</si>
  <si>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</si>
  <si>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</si>
  <si>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</si>
  <si>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</si>
  <si>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</si>
  <si>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</si>
  <si>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</si>
  <si>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</si>
  <si>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</si>
  <si>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</si>
  <si>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</si>
  <si>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</si>
  <si>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</si>
  <si>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</si>
  <si>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</si>
  <si>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</si>
  <si>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</si>
  <si>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</si>
  <si>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</si>
  <si>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</si>
  <si>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</si>
  <si>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</si>
  <si>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</si>
  <si>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</si>
  <si>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</si>
  <si>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</si>
  <si>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</si>
  <si>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</si>
  <si>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</si>
  <si>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</si>
  <si>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</si>
  <si>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</si>
  <si>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</si>
  <si>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</si>
  <si>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</si>
  <si>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</si>
  <si>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</si>
  <si>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</si>
  <si>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</si>
  <si>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</si>
  <si>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</si>
  <si>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</si>
  <si>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</si>
  <si>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</si>
  <si>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</si>
  <si>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</si>
  <si>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</si>
  <si>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</si>
  <si>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</si>
  <si>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</si>
  <si>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</si>
  <si>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</si>
  <si>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</si>
  <si>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</si>
  <si>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</si>
  <si>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</si>
  <si>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</si>
  <si>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</si>
  <si>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</si>
  <si>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</si>
  <si>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</si>
  <si>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</si>
  <si>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</si>
  <si>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</si>
  <si>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</si>
  <si>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</si>
  <si>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</si>
  <si>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</si>
  <si>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</si>
  <si>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</si>
  <si>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</si>
  <si>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</si>
  <si>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</si>
  <si>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</si>
  <si>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</si>
  <si>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</si>
  <si>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</si>
  <si>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</si>
  <si>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</si>
  <si>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</si>
  <si>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</si>
  <si>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</si>
  <si>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</si>
  <si>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</si>
  <si>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</si>
  <si>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</si>
  <si>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</si>
  <si>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</si>
  <si>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</si>
  <si>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</si>
  <si>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</si>
  <si>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</si>
  <si>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</si>
  <si>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</si>
  <si>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</si>
  <si>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</si>
  <si>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</si>
  <si>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</si>
  <si>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</si>
  <si>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</si>
  <si>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</si>
  <si>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</si>
  <si>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</si>
  <si>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</si>
  <si>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</si>
  <si>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</si>
  <si>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</si>
  <si>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</si>
  <si>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</si>
  <si>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</si>
  <si>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</si>
  <si>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</si>
  <si>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</si>
  <si>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</si>
  <si>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</si>
  <si>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</si>
  <si>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</si>
  <si>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</si>
  <si>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</si>
  <si>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</si>
  <si>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</si>
  <si>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</si>
  <si>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</si>
  <si>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</si>
  <si>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</si>
  <si>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</si>
  <si>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</si>
  <si>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</si>
  <si>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</si>
  <si>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</si>
  <si>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</si>
  <si>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</si>
  <si>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</si>
  <si>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</si>
  <si>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</si>
  <si>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</si>
  <si>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</si>
  <si>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</si>
  <si>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</si>
  <si>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</si>
  <si>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</si>
  <si>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</si>
  <si>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</si>
  <si>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</si>
  <si>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</si>
  <si>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</si>
  <si>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</si>
  <si>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</si>
  <si>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</si>
  <si>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</si>
  <si>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</si>
  <si>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</si>
  <si>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</si>
  <si>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</si>
  <si>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</si>
  <si>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</si>
  <si>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</si>
  <si>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</si>
  <si>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</si>
  <si>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</si>
  <si>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</si>
  <si>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</si>
  <si>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</si>
  <si>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</si>
  <si>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</si>
  <si>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</si>
  <si>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</si>
  <si>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</si>
  <si>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</si>
  <si>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</si>
  <si>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</si>
  <si>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</si>
  <si>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</si>
  <si>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</si>
  <si>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</si>
  <si>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</si>
  <si>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</si>
  <si>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</si>
  <si>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</si>
  <si>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</si>
  <si>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</si>
  <si>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</si>
  <si>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</si>
  <si>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</si>
  <si>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</si>
  <si>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</si>
  <si>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</si>
  <si>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</si>
  <si>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</si>
  <si>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</si>
  <si>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</si>
  <si>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</si>
  <si>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</si>
  <si>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</si>
  <si>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</si>
  <si>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</si>
  <si>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</si>
  <si>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</si>
  <si>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</si>
  <si>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</si>
  <si>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</si>
  <si>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</si>
  <si>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</si>
  <si>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</si>
  <si>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</si>
  <si>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</si>
  <si>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</si>
  <si>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</si>
  <si>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</si>
  <si>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</si>
  <si>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</si>
  <si>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</si>
  <si>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</si>
  <si>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</si>
  <si>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</si>
  <si>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</si>
  <si>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</si>
  <si>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</si>
  <si>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</si>
  <si>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</si>
  <si>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</si>
  <si>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</si>
  <si>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</si>
  <si>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</si>
  <si>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</si>
  <si>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</si>
  <si>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</si>
  <si>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</si>
  <si>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</si>
  <si>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</si>
  <si>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</si>
  <si>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</si>
  <si>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</si>
  <si>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</si>
  <si>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</si>
  <si>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</si>
  <si>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</si>
  <si>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</si>
  <si>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</si>
  <si>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</si>
  <si>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</si>
  <si>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</si>
  <si>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</si>
  <si>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</si>
  <si>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</si>
  <si>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</si>
  <si>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</si>
  <si>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</si>
  <si>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</si>
  <si>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</si>
  <si>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</si>
  <si>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</si>
  <si>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</si>
  <si>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</si>
  <si>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</si>
  <si>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</si>
  <si>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</si>
  <si>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</si>
  <si>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</si>
  <si>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</si>
  <si>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</si>
  <si>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</si>
  <si>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</si>
  <si>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</si>
  <si>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</si>
  <si>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</si>
  <si>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</si>
  <si>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</si>
  <si>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</si>
  <si>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</si>
  <si>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</si>
  <si>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</si>
  <si>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</si>
  <si>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</si>
  <si>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</si>
  <si>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</si>
  <si>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</si>
  <si>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</si>
  <si>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</si>
  <si>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</si>
  <si>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</si>
  <si>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</si>
  <si>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</si>
  <si>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</si>
  <si>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</si>
  <si>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</si>
  <si>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</si>
  <si>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</si>
  <si>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</si>
  <si>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</si>
  <si>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</si>
  <si>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</si>
  <si>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</si>
  <si>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</si>
  <si>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</si>
  <si>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</si>
  <si>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</si>
  <si>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</si>
  <si>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</si>
  <si>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</si>
  <si>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</si>
  <si>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</si>
  <si>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</si>
  <si>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</si>
  <si>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</si>
  <si>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</si>
  <si>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</si>
  <si>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</si>
  <si>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</si>
  <si>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</si>
  <si>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</si>
  <si>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</si>
  <si>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</si>
  <si>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</si>
  <si>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</si>
  <si>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</si>
  <si>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</si>
  <si>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</si>
  <si>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</si>
  <si>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</si>
  <si>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</si>
  <si>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</si>
  <si>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</si>
  <si>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</si>
  <si>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</si>
  <si>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</si>
  <si>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</si>
  <si>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</si>
  <si>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</si>
  <si>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</si>
  <si>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</si>
  <si>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</si>
  <si>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</si>
  <si>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</si>
  <si>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</si>
  <si>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</si>
  <si>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</si>
  <si>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</si>
  <si>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</si>
  <si>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</si>
  <si>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</si>
  <si>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</si>
  <si>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</si>
  <si>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</si>
  <si>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</si>
  <si>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</si>
  <si>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</si>
  <si>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</si>
  <si>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</si>
  <si>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</si>
  <si>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</si>
  <si>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</si>
  <si>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</si>
  <si>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</si>
  <si>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</si>
  <si>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</si>
  <si>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</si>
  <si>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</si>
  <si>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</si>
  <si>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</si>
  <si>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</si>
  <si>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</si>
  <si>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</si>
  <si>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</si>
  <si>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</si>
  <si>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</si>
  <si>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</si>
  <si>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</si>
  <si>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</si>
  <si>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</si>
  <si>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</si>
  <si>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</si>
  <si>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</si>
  <si>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</si>
  <si>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</si>
  <si>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</si>
  <si>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</si>
  <si>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</si>
  <si>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</si>
  <si>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</si>
  <si>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</si>
  <si>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</si>
  <si>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</si>
  <si>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</si>
  <si>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</si>
  <si>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</si>
  <si>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</si>
  <si>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</si>
  <si>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</si>
  <si>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</si>
  <si>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</si>
  <si>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</si>
  <si>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</si>
  <si>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</si>
  <si>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</si>
  <si>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</si>
  <si>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</si>
  <si>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</si>
  <si>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</si>
  <si>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</si>
  <si>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</si>
  <si>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</si>
  <si>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</si>
  <si>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</si>
  <si>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</si>
  <si>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</si>
  <si>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</si>
  <si>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</si>
  <si>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</si>
  <si>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</si>
  <si>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</si>
  <si>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</si>
  <si>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</si>
  <si>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</si>
  <si>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</si>
  <si>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</si>
  <si>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</si>
  <si>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</si>
  <si>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</si>
  <si>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</si>
  <si>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</si>
  <si>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</si>
  <si>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</si>
  <si>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</si>
  <si>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</si>
  <si>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</si>
  <si>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</si>
  <si>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</si>
  <si>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</si>
  <si>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</si>
  <si>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</si>
  <si>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</si>
  <si>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</si>
  <si>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</si>
  <si>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</si>
  <si>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</si>
  <si>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</si>
  <si>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</si>
  <si>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</si>
  <si>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</si>
  <si>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</si>
  <si>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</si>
  <si>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</si>
  <si>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</si>
  <si>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</si>
  <si>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</si>
  <si>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</si>
  <si>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</si>
  <si>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</si>
  <si>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</si>
  <si>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</si>
  <si>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</si>
  <si>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</si>
  <si>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</si>
  <si>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</si>
  <si>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</si>
  <si>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</si>
  <si>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</si>
  <si>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</si>
  <si>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</si>
  <si>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</si>
  <si>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</si>
  <si>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</si>
  <si>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</si>
  <si>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</si>
  <si>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</si>
  <si>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</si>
  <si>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</si>
  <si>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</si>
  <si>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</si>
  <si>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</si>
  <si>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</si>
  <si>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</si>
  <si>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</si>
  <si>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</si>
  <si>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</si>
  <si>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</si>
  <si>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</si>
  <si>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</si>
  <si>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</si>
  <si>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</si>
  <si>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</si>
  <si>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</si>
  <si>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</si>
  <si>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</si>
  <si>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</si>
  <si>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</si>
  <si>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</si>
  <si>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</si>
  <si>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</si>
  <si>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</si>
  <si>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</si>
  <si>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</si>
  <si>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</si>
  <si>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</si>
  <si>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</si>
  <si>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</si>
  <si>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</si>
  <si>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</si>
  <si>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</si>
  <si>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</si>
  <si>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</si>
  <si>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</si>
  <si>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</si>
  <si>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</si>
  <si>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</si>
  <si>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</si>
  <si>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</si>
  <si>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</si>
  <si>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</si>
  <si>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</si>
  <si>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</si>
  <si>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</si>
  <si>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</si>
  <si>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</si>
  <si>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</si>
  <si>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</si>
  <si>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</si>
  <si>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</si>
  <si>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</si>
  <si>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</si>
  <si>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</si>
  <si>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</si>
  <si>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</si>
  <si>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</si>
  <si>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</si>
  <si>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</si>
  <si>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</si>
  <si>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</si>
  <si>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</si>
  <si>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</si>
  <si>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</si>
  <si>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</si>
  <si>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</si>
  <si>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</si>
  <si>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</si>
  <si>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</si>
  <si>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</si>
  <si>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</si>
  <si>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</si>
  <si>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</si>
  <si>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</si>
  <si>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</si>
  <si>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</si>
  <si>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</si>
  <si>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</si>
  <si>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</si>
  <si>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</si>
  <si>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</si>
  <si>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</si>
  <si>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</si>
  <si>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</si>
  <si>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</si>
  <si>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</si>
  <si>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</si>
  <si>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</si>
  <si>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</si>
  <si>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</si>
  <si>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</si>
  <si>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</si>
  <si>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</si>
  <si>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</si>
  <si>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</si>
  <si>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</si>
  <si>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</si>
  <si>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</si>
  <si>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</si>
  <si>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</si>
  <si>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</si>
  <si>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</si>
  <si>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</si>
  <si>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</si>
  <si>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</si>
  <si>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</si>
  <si>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</si>
  <si>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</si>
  <si>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</si>
  <si>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</si>
  <si>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</si>
  <si>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</si>
  <si>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</si>
  <si>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</si>
  <si>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</si>
  <si>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</si>
  <si>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</si>
  <si>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</si>
  <si>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</si>
  <si>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</si>
  <si>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</si>
  <si>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</si>
  <si>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</si>
  <si>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</si>
  <si>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</si>
  <si>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</si>
  <si>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</si>
  <si>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</si>
  <si>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</si>
  <si>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</si>
  <si>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</si>
  <si>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</si>
  <si>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</si>
  <si>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</si>
  <si>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</si>
  <si>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</si>
  <si>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</si>
  <si>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</si>
  <si>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</si>
  <si>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</si>
  <si>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</si>
  <si>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</si>
  <si>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</si>
  <si>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</si>
  <si>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</si>
  <si>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</si>
  <si>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</si>
  <si>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</si>
  <si>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</si>
  <si>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</si>
  <si>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</si>
  <si>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</si>
  <si>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</si>
  <si>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</si>
  <si>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</si>
  <si>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</si>
  <si>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</si>
  <si>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</si>
  <si>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</si>
  <si>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</si>
  <si>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</si>
  <si>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</si>
  <si>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</si>
  <si>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</si>
  <si>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</si>
  <si>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</si>
  <si>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</si>
  <si>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</si>
  <si>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</si>
  <si>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</si>
  <si>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</si>
  <si>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</si>
  <si>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</si>
  <si>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</si>
  <si>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</si>
  <si>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</si>
  <si>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</si>
  <si>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</si>
  <si>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</si>
  <si>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</si>
  <si>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</si>
  <si>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</si>
  <si>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</si>
  <si>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</si>
  <si>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</si>
  <si>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</si>
  <si>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</si>
  <si>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</si>
  <si>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</si>
  <si>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</si>
  <si>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</si>
  <si>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</si>
  <si>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</si>
  <si>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</si>
  <si>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</si>
  <si>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</si>
  <si>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</si>
  <si>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</si>
  <si>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</si>
  <si>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</si>
  <si>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</si>
  <si>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</si>
  <si>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</si>
  <si>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</si>
  <si>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</si>
  <si>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</si>
  <si>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</si>
  <si>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</si>
  <si>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</si>
  <si>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</si>
  <si>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</si>
  <si>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</si>
  <si>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</si>
  <si>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</si>
  <si>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</si>
  <si>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</si>
  <si>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</si>
  <si>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</si>
  <si>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</si>
  <si>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</si>
  <si>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</si>
  <si>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</si>
  <si>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</si>
  <si>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</si>
  <si>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</si>
  <si>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</si>
  <si>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</si>
  <si>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</si>
  <si>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</si>
  <si>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</si>
  <si>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</si>
  <si>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</si>
  <si>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</si>
  <si>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</si>
  <si>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</si>
  <si>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</si>
  <si>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</si>
  <si>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</si>
  <si>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</si>
  <si>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</si>
  <si>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</si>
  <si>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</si>
  <si>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</si>
  <si>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</si>
  <si>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</si>
  <si>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</si>
  <si>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</si>
  <si>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</si>
  <si>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</si>
  <si>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</si>
  <si>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</si>
  <si>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</si>
  <si>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</si>
  <si>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</si>
  <si>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</si>
  <si>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</si>
  <si>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</si>
  <si>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</si>
  <si>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</si>
  <si>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</si>
  <si>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</si>
  <si>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</si>
  <si>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</si>
  <si>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</si>
  <si>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</si>
  <si>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</si>
  <si>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</si>
  <si>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</si>
  <si>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</si>
  <si>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</si>
  <si>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</si>
  <si>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</si>
  <si>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</si>
  <si>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</si>
  <si>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</si>
  <si>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</si>
  <si>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</si>
  <si>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</si>
  <si>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</si>
  <si>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</si>
  <si>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</si>
  <si>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</si>
  <si>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</si>
  <si>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</si>
  <si>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</si>
  <si>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</si>
  <si>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</si>
  <si>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</si>
  <si>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</si>
  <si>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</si>
  <si>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</si>
  <si>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</si>
  <si>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</si>
  <si>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</si>
  <si>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</si>
  <si>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</si>
  <si>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</si>
  <si>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</si>
  <si>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</si>
  <si>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</si>
  <si>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</si>
  <si>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</si>
  <si>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</si>
  <si>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</si>
  <si>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</si>
  <si>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</si>
  <si>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</si>
  <si>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</si>
  <si>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</si>
  <si>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</si>
  <si>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</si>
  <si>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</si>
  <si>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</si>
  <si>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</si>
  <si>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</si>
  <si>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</si>
  <si>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</si>
  <si>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</si>
  <si>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</si>
  <si>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</si>
  <si>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</si>
  <si>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</si>
  <si>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</si>
  <si>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</si>
  <si>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</si>
  <si>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</si>
  <si>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</si>
  <si>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</si>
  <si>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</si>
  <si>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</si>
  <si>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</si>
  <si>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</si>
  <si>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</si>
  <si>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</si>
  <si>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</si>
  <si>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</si>
  <si>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</si>
  <si>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</si>
  <si>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</si>
  <si>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</si>
  <si>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</si>
  <si>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</si>
  <si>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</si>
  <si>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</si>
  <si>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</si>
  <si>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</si>
  <si>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</si>
  <si>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</si>
  <si>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</si>
  <si>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</si>
  <si>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</si>
  <si>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</si>
  <si>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</si>
  <si>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</si>
  <si>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</si>
  <si>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</si>
  <si>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</si>
  <si>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</si>
  <si>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</si>
  <si>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</si>
  <si>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</si>
  <si>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</si>
  <si>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</si>
  <si>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</si>
  <si>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</si>
  <si>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</si>
  <si>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</si>
  <si>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</si>
  <si>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</si>
  <si>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</si>
  <si>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</si>
  <si>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</si>
  <si>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</si>
  <si>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</si>
  <si>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</si>
  <si>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</si>
  <si>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</si>
  <si>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</si>
  <si>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</si>
  <si>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</si>
  <si>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</si>
  <si>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</si>
  <si>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</si>
  <si>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</si>
  <si>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</si>
  <si>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</si>
  <si>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</si>
  <si>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</si>
  <si>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</si>
  <si>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</si>
  <si>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</si>
  <si>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</si>
  <si>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</si>
  <si>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</si>
  <si>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</si>
  <si>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</si>
  <si>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</si>
  <si>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</si>
  <si>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</si>
  <si>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</si>
  <si>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</si>
  <si>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</si>
  <si>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</si>
  <si>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</si>
  <si>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</si>
  <si>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</si>
  <si>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</si>
  <si>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</si>
  <si>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</si>
  <si>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</si>
  <si>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</si>
  <si>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</si>
  <si>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</si>
  <si>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</si>
  <si>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</si>
  <si>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</si>
  <si>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</si>
  <si>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</si>
  <si>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</si>
  <si>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</si>
  <si>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</si>
  <si>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</si>
  <si>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</si>
  <si>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</si>
  <si>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</si>
  <si>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</si>
  <si>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</si>
  <si>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</si>
  <si>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</si>
  <si>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</si>
  <si>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</si>
  <si>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</si>
  <si>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</si>
  <si>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</si>
  <si>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</si>
  <si>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</si>
  <si>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</si>
  <si>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</si>
  <si>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</si>
  <si>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</si>
  <si>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</si>
  <si>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</si>
  <si>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</si>
  <si>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</si>
  <si>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</si>
  <si>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</si>
  <si>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</si>
  <si>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</si>
  <si>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</si>
  <si>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</si>
  <si>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</si>
  <si>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</si>
  <si>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</si>
  <si>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</si>
  <si>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</si>
  <si>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</si>
  <si>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</si>
  <si>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</si>
  <si>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</si>
  <si>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</si>
  <si>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</si>
  <si>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</si>
  <si>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</si>
  <si>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</si>
  <si>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</si>
  <si>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</si>
  <si>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</si>
  <si>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</si>
  <si>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</si>
  <si>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</si>
  <si>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</si>
  <si>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</si>
  <si>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</si>
  <si>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</si>
  <si>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</si>
  <si>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</si>
  <si>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</si>
  <si>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</si>
  <si>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</si>
  <si>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</si>
  <si>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</si>
  <si>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</si>
  <si>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</si>
  <si>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</si>
  <si>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</si>
  <si>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</si>
  <si>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</si>
  <si>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</si>
  <si>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</si>
  <si>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</si>
  <si>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</si>
  <si>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</si>
  <si>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</si>
  <si>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</si>
  <si>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</si>
  <si>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</si>
  <si>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</si>
  <si>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</si>
  <si>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</si>
  <si>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</si>
  <si>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</si>
  <si>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</si>
  <si>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</si>
  <si>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</si>
  <si>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</si>
  <si>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</si>
  <si>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</si>
  <si>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</si>
  <si>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</si>
  <si>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</si>
  <si>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</si>
  <si>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</si>
  <si>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</si>
  <si>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</si>
  <si>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</si>
  <si>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</si>
  <si>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</si>
  <si>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</si>
  <si>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</si>
  <si>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</si>
  <si>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</si>
  <si>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</si>
  <si>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</si>
  <si>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</si>
  <si>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</si>
  <si>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</si>
  <si>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</si>
  <si>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</si>
  <si>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</si>
  <si>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</si>
  <si>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</si>
  <si>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</si>
  <si>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</si>
  <si>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</si>
  <si>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</si>
  <si>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</si>
  <si>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</si>
  <si>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</si>
  <si>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</si>
  <si>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</si>
  <si>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</si>
  <si>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</si>
  <si>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</si>
  <si>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</si>
  <si>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</si>
  <si>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</si>
  <si>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</si>
  <si>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</si>
  <si>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</si>
  <si>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</si>
  <si>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</si>
  <si>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</si>
  <si>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</si>
  <si>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</si>
  <si>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</si>
  <si>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</si>
  <si>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</si>
  <si>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</si>
  <si>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</si>
  <si>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</si>
  <si>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</si>
  <si>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</si>
  <si>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</si>
  <si>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</si>
  <si>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</si>
  <si>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</si>
  <si>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</si>
  <si>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</si>
  <si>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</si>
  <si>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</si>
  <si>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</si>
  <si>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</si>
  <si>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</si>
  <si>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</si>
  <si>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</si>
  <si>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</si>
  <si>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</si>
  <si>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</si>
  <si>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</si>
  <si>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</si>
  <si>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</si>
  <si>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</si>
  <si>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</si>
  <si>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</si>
  <si>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</si>
  <si>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</si>
  <si>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</si>
  <si>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</si>
  <si>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</si>
  <si>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</si>
  <si>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</si>
  <si>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</si>
  <si>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</si>
  <si>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</si>
  <si>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</si>
  <si>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</si>
  <si>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</si>
  <si>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</si>
  <si>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</si>
  <si>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</si>
  <si>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</si>
  <si>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</si>
  <si>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</si>
  <si>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</si>
  <si>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</si>
  <si>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</si>
  <si>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</si>
  <si>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</si>
  <si>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</si>
  <si>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</si>
  <si>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</si>
  <si>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</si>
  <si>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</si>
  <si>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</si>
  <si>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</si>
  <si>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</si>
  <si>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</si>
  <si>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</si>
  <si>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</si>
  <si>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</si>
  <si>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</si>
  <si>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</si>
  <si>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</si>
  <si>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</si>
  <si>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</si>
  <si>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</si>
  <si>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</si>
  <si>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</si>
  <si>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</si>
  <si>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</si>
  <si>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</si>
  <si>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</si>
  <si>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</si>
  <si>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</si>
  <si>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</si>
  <si>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</si>
  <si>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</si>
  <si>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</si>
  <si>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</si>
  <si>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</si>
  <si>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</si>
  <si>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</si>
  <si>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</si>
  <si>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</si>
  <si>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</si>
  <si>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</si>
  <si>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</si>
  <si>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</si>
  <si>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</si>
  <si>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</si>
  <si>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</si>
  <si>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</si>
  <si>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</si>
  <si>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</si>
  <si>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</si>
  <si>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</si>
  <si>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</si>
  <si>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</si>
  <si>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</si>
  <si>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</si>
  <si>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</si>
  <si>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</si>
  <si>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</si>
  <si>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</si>
  <si>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</si>
  <si>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</si>
  <si>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</si>
  <si>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</si>
  <si>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</si>
  <si>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</si>
  <si>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</si>
  <si>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</si>
  <si>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</si>
  <si>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</si>
  <si>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</si>
  <si>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</si>
  <si>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</si>
  <si>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</si>
  <si>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</si>
  <si>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</si>
  <si>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</si>
  <si>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</si>
  <si>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</si>
  <si>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</si>
  <si>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</si>
  <si>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</si>
  <si>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</si>
  <si>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</si>
  <si>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</si>
  <si>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</si>
  <si>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</si>
  <si>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</si>
  <si>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</si>
  <si>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</si>
  <si>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</si>
  <si>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</si>
  <si>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</si>
  <si>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</si>
  <si>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</si>
  <si>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</si>
  <si>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</si>
  <si>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</si>
  <si>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</si>
  <si>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</si>
  <si>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</si>
  <si>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</si>
  <si>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</si>
  <si>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</si>
  <si>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</si>
  <si>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</si>
  <si>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</si>
  <si>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</si>
  <si>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</si>
  <si>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</si>
  <si>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</si>
  <si>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</si>
  <si>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</si>
  <si>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</si>
  <si>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</si>
  <si>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</si>
  <si>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</si>
  <si>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</si>
  <si>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</si>
  <si>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</si>
  <si>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</si>
  <si>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</si>
  <si>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</si>
  <si>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</si>
  <si>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</si>
  <si>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</si>
  <si>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</si>
  <si>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</si>
  <si>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</si>
  <si>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</si>
  <si>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</si>
  <si>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</si>
  <si>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</si>
  <si>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</si>
  <si>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</si>
  <si>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</si>
  <si>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</si>
  <si>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</si>
  <si>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</si>
  <si>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</si>
  <si>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</si>
  <si>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</si>
  <si>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</si>
  <si>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</si>
  <si>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</si>
  <si>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</si>
  <si>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</si>
  <si>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</si>
  <si>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</si>
  <si>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</si>
  <si>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</si>
  <si>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</si>
  <si>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</si>
  <si>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</si>
  <si>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</si>
  <si>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</si>
  <si>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</si>
  <si>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</si>
  <si>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</si>
  <si>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</si>
  <si>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</si>
  <si>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</si>
  <si>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</si>
  <si>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</si>
  <si>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</si>
  <si>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</si>
  <si>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</si>
  <si>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</si>
  <si>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</si>
  <si>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</si>
  <si>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</si>
  <si>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</si>
  <si>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</si>
  <si>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</si>
  <si>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</si>
  <si>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</si>
  <si>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</si>
  <si>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</si>
  <si>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</si>
  <si>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</si>
  <si>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</si>
  <si>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</si>
  <si>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</si>
  <si>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</si>
  <si>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</si>
  <si>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</si>
  <si>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</si>
  <si>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</si>
  <si>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</si>
  <si>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</si>
  <si>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</si>
  <si>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</si>
  <si>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</si>
  <si>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</si>
  <si>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</si>
  <si>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</si>
  <si>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</si>
  <si>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</si>
  <si>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</si>
  <si>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</si>
  <si>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</si>
  <si>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</si>
  <si>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</si>
  <si>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</si>
  <si>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</si>
  <si>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</si>
  <si>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</si>
  <si>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</si>
  <si>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</si>
  <si>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</si>
  <si>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</si>
  <si>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</si>
  <si>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</si>
  <si>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</si>
  <si>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</si>
  <si>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</si>
  <si>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</si>
  <si>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</si>
  <si>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</si>
  <si>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</si>
  <si>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</si>
  <si>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</si>
  <si>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</si>
  <si>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</si>
  <si>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</si>
  <si>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</si>
  <si>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</si>
  <si>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</si>
  <si>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</si>
  <si>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</si>
  <si>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</si>
  <si>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</si>
  <si>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</si>
  <si>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</si>
  <si>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</si>
  <si>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</si>
  <si>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</si>
  <si>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</si>
  <si>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</si>
  <si>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</si>
  <si>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</si>
  <si>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</si>
  <si>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</si>
  <si>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</si>
  <si>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</si>
  <si>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</si>
  <si>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</si>
  <si>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</si>
  <si>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</si>
  <si>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</si>
  <si>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</si>
  <si>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</si>
  <si>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</si>
  <si>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</si>
  <si>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</si>
  <si>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</si>
  <si>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</si>
  <si>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</si>
  <si>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</si>
  <si>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</si>
  <si>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</si>
  <si>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</si>
  <si>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</si>
  <si>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</si>
  <si>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</si>
  <si>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</si>
  <si>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</si>
  <si>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</si>
  <si>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</si>
  <si>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</si>
  <si>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</si>
  <si>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</si>
  <si>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</si>
  <si>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</si>
  <si>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</si>
  <si>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</si>
  <si>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</si>
  <si>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</si>
  <si>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</si>
  <si>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</si>
  <si>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</si>
  <si>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</si>
  <si>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</si>
  <si>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</si>
  <si>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</si>
  <si>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</si>
  <si>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</si>
  <si>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</si>
  <si>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</si>
  <si>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</si>
  <si>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</si>
  <si>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</si>
  <si>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</si>
  <si>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</si>
  <si>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</si>
  <si>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</si>
  <si>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</si>
  <si>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</si>
  <si>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</si>
  <si>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</si>
  <si>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</si>
  <si>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</si>
  <si>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</si>
  <si>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</si>
  <si>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</si>
  <si>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</si>
  <si>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</si>
  <si>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</si>
  <si>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</si>
  <si>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</si>
  <si>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</si>
  <si>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</si>
  <si>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</si>
  <si>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</si>
  <si>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</si>
  <si>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</si>
  <si>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</si>
  <si>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</si>
  <si>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</si>
  <si>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</si>
  <si>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</si>
  <si>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</si>
  <si>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</si>
  <si>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</si>
  <si>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</si>
  <si>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</si>
  <si>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</si>
  <si>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</si>
  <si>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</si>
  <si>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</si>
  <si>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</si>
  <si>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</si>
  <si>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</si>
  <si>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</si>
  <si>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</si>
  <si>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</si>
  <si>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</si>
  <si>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</si>
  <si>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</si>
  <si>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</si>
  <si>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</si>
  <si>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</si>
  <si>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</si>
  <si>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</si>
  <si>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</si>
  <si>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</si>
  <si>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</si>
  <si>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</si>
  <si>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</si>
  <si>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</si>
  <si>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</si>
  <si>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</si>
  <si>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</si>
  <si>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</si>
  <si>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</si>
  <si>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</si>
  <si>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</si>
  <si>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</si>
  <si>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</si>
  <si>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</si>
  <si>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</si>
  <si>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</si>
  <si>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</si>
  <si>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</si>
  <si>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</si>
  <si>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</si>
  <si>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</si>
  <si>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</si>
  <si>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</si>
  <si>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</si>
  <si>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</si>
  <si>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</si>
  <si>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</si>
  <si>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</si>
  <si>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</si>
  <si>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</si>
  <si>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</si>
  <si>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</si>
  <si>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</si>
  <si>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</si>
  <si>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</si>
  <si>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</si>
  <si>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</si>
  <si>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</si>
  <si>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</si>
  <si>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</si>
  <si>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</si>
  <si>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</si>
  <si>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</si>
  <si>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</si>
  <si>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</si>
  <si>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</si>
  <si>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</si>
  <si>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</si>
  <si>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</si>
  <si>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</si>
  <si>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</si>
  <si>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</si>
  <si>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</si>
  <si>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</si>
  <si>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</si>
  <si>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</si>
  <si>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</si>
  <si>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</si>
  <si>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</si>
  <si>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</si>
  <si>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</si>
  <si>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</si>
  <si>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</si>
  <si>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</si>
  <si>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</si>
  <si>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</si>
  <si>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</si>
  <si>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</si>
  <si>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</si>
  <si>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</si>
  <si>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</si>
  <si>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</si>
  <si>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</si>
  <si>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</si>
  <si>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</si>
  <si>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</si>
  <si>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</si>
  <si>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</si>
  <si>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</si>
  <si>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</si>
  <si>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</si>
  <si>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</si>
  <si>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</si>
  <si>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</si>
  <si>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</si>
  <si>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</si>
  <si>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</si>
  <si>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</si>
  <si>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</si>
  <si>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</si>
  <si>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</si>
  <si>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</si>
  <si>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</si>
  <si>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</si>
  <si>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</si>
  <si>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</si>
  <si>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</si>
  <si>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</si>
  <si>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</si>
  <si>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</si>
  <si>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</si>
  <si>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</si>
  <si>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</si>
  <si>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</si>
  <si>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</si>
  <si>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</si>
  <si>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</si>
  <si>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</si>
  <si>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</si>
  <si>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</si>
  <si>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</si>
  <si>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</si>
  <si>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</si>
  <si>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</si>
  <si>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</si>
  <si>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</si>
  <si>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</si>
  <si>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</si>
  <si>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</si>
  <si>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</si>
  <si>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</si>
  <si>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</si>
  <si>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</si>
  <si>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</si>
  <si>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</si>
  <si>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</si>
  <si>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</si>
  <si>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</si>
  <si>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</si>
  <si>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</si>
  <si>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</si>
  <si>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</si>
  <si>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</si>
  <si>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</si>
  <si>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</si>
  <si>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</si>
  <si>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</si>
  <si>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</si>
  <si>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</si>
  <si>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</si>
  <si>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</si>
  <si>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</si>
  <si>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</si>
  <si>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</si>
  <si>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</si>
  <si>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</si>
  <si>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</si>
  <si>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</si>
  <si>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</si>
  <si>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</si>
  <si>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</si>
  <si>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</si>
  <si>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</si>
  <si>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</si>
  <si>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</si>
  <si>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</si>
  <si>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</si>
  <si>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</si>
  <si>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</si>
  <si>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</si>
  <si>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</si>
  <si>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</si>
  <si>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</si>
  <si>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</si>
  <si>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</si>
  <si>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</si>
  <si>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</si>
  <si>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</si>
  <si>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</si>
  <si>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</si>
  <si>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</si>
  <si>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</si>
  <si>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</si>
  <si>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</si>
  <si>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</si>
  <si>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</si>
  <si>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</si>
  <si>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</si>
  <si>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</si>
  <si>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</si>
  <si>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</si>
  <si>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</si>
  <si>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</si>
  <si>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</si>
  <si>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</si>
  <si>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</si>
  <si>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</si>
  <si>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</si>
  <si>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</si>
  <si>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</si>
  <si>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</si>
  <si>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</si>
  <si>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</si>
  <si>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</si>
  <si>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</si>
  <si>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</si>
  <si>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</si>
  <si>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</si>
  <si>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</si>
  <si>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</si>
  <si>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</si>
  <si>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</si>
  <si>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</si>
  <si>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</si>
  <si>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</si>
  <si>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</si>
  <si>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</si>
  <si>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</si>
  <si>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</si>
  <si>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</si>
  <si>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</si>
  <si>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</si>
  <si>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</si>
  <si>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</si>
  <si>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</si>
  <si>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</si>
  <si>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</si>
  <si>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</si>
  <si>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</si>
  <si>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</si>
  <si>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</si>
  <si>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</si>
  <si>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</si>
  <si>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</si>
  <si>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</si>
  <si>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</si>
  <si>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</si>
  <si>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</si>
  <si>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</si>
  <si>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</si>
  <si>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</si>
  <si>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</si>
  <si>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</si>
  <si>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</si>
  <si>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</si>
  <si>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</si>
  <si>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</si>
  <si>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</si>
  <si>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</si>
  <si>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</si>
  <si>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</si>
  <si>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</si>
  <si>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</si>
  <si>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</si>
  <si>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</si>
  <si>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</si>
  <si>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</si>
  <si>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</si>
  <si>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</si>
  <si>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</si>
  <si>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</si>
  <si>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</si>
  <si>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</si>
  <si>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</si>
  <si>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</si>
  <si>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</si>
  <si>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</si>
  <si>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</si>
  <si>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</si>
  <si>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</si>
  <si>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</si>
  <si>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</si>
  <si>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</si>
  <si>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</si>
  <si>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</si>
  <si>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</si>
  <si>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</si>
  <si>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</si>
  <si>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</si>
  <si>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</si>
  <si>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</si>
  <si>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</si>
  <si>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</si>
  <si>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</si>
  <si>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</si>
  <si>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</si>
  <si>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</si>
  <si>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</si>
  <si>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</si>
  <si>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</si>
  <si>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</si>
  <si>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</si>
  <si>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</si>
  <si>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</si>
  <si>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</si>
  <si>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</si>
  <si>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</si>
  <si>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</si>
  <si>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</si>
  <si>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</si>
  <si>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</si>
  <si>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</si>
  <si>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</si>
  <si>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</si>
  <si>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</si>
  <si>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</si>
  <si>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</si>
  <si>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</si>
  <si>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</si>
  <si>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</si>
  <si>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</si>
  <si>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</si>
  <si>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</si>
  <si>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</si>
  <si>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</si>
  <si>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</si>
  <si>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</si>
  <si>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</si>
  <si>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</si>
  <si>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</si>
  <si>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</si>
  <si>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</si>
  <si>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</si>
  <si>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</si>
  <si>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</si>
  <si>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</si>
  <si>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</si>
  <si>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</si>
  <si>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</si>
  <si>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</si>
  <si>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</si>
  <si>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</si>
  <si>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</si>
  <si>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</si>
  <si>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</si>
  <si>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</si>
  <si>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</si>
  <si>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</si>
  <si>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</si>
  <si>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</si>
  <si>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</si>
  <si>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</si>
  <si>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</si>
  <si>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</si>
  <si>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</si>
  <si>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</si>
  <si>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</si>
  <si>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</si>
  <si>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</si>
  <si>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</si>
  <si>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</si>
  <si>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</si>
  <si>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</si>
  <si>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</si>
  <si>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</si>
  <si>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</si>
  <si>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</si>
  <si>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</si>
  <si>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</si>
  <si>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</si>
  <si>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</si>
  <si>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</si>
  <si>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</si>
  <si>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</si>
  <si>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</si>
  <si>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</si>
  <si>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</si>
  <si>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</si>
  <si>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</si>
  <si>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</si>
  <si>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</si>
  <si>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</si>
  <si>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</si>
  <si>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</si>
  <si>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</si>
  <si>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</si>
  <si>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</si>
  <si>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</si>
  <si>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</si>
  <si>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</si>
  <si>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</si>
  <si>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</si>
  <si>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</si>
  <si>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</si>
  <si>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</si>
  <si>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</si>
  <si>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</si>
  <si>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</si>
  <si>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</si>
  <si>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</si>
  <si>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</si>
  <si>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</si>
  <si>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</si>
  <si>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</si>
  <si>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</si>
  <si>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</si>
  <si>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</si>
  <si>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</si>
  <si>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</si>
  <si>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</si>
  <si>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</si>
  <si>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</si>
  <si>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</si>
  <si>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</si>
  <si>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</si>
  <si>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</si>
  <si>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</si>
  <si>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</si>
  <si>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</si>
  <si>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</si>
  <si>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</si>
  <si>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</si>
  <si>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</si>
  <si>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</si>
  <si>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</si>
  <si>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</si>
  <si>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</si>
  <si>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</si>
  <si>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</si>
  <si>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</si>
  <si>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</si>
  <si>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</si>
  <si>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</si>
  <si>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</si>
  <si>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</si>
  <si>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</si>
  <si>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</si>
  <si>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</si>
  <si>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</si>
  <si>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</si>
  <si>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</si>
  <si>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</si>
  <si>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</si>
  <si>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</si>
  <si>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</si>
  <si>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</si>
  <si>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</si>
  <si>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</si>
  <si>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</si>
  <si>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</si>
  <si>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</si>
  <si>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</si>
  <si>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</si>
  <si>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</si>
  <si>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</si>
  <si>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</si>
  <si>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</si>
  <si>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</si>
  <si>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</si>
  <si>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</si>
  <si>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</si>
  <si>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</si>
  <si>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</si>
  <si>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</si>
  <si>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</si>
  <si>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</si>
  <si>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</si>
  <si>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</si>
  <si>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</si>
  <si>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</si>
  <si>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</si>
  <si>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</si>
  <si>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</si>
  <si>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</si>
  <si>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</si>
  <si>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</si>
  <si>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</si>
  <si>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</si>
  <si>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</si>
  <si>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</si>
  <si>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</si>
  <si>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</si>
  <si>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</si>
  <si>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</si>
  <si>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</si>
  <si>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</si>
  <si>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</si>
  <si>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</si>
  <si>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</si>
  <si>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</si>
  <si>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</si>
  <si>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</si>
  <si>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</si>
  <si>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</si>
  <si>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</si>
  <si>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</si>
  <si>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</si>
  <si>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</si>
  <si>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</si>
  <si>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</si>
  <si>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</si>
  <si>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</si>
  <si>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</si>
  <si>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</si>
  <si>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</si>
  <si>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</si>
  <si>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</si>
  <si>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</si>
  <si>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</si>
  <si>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</si>
  <si>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</si>
  <si>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</si>
  <si>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</si>
  <si>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</si>
  <si>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</si>
  <si>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</si>
  <si>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</si>
  <si>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</si>
  <si>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</si>
  <si>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</si>
  <si>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</si>
  <si>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</si>
  <si>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</si>
  <si>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</si>
  <si>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</si>
  <si>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</si>
  <si>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</si>
  <si>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</si>
  <si>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</si>
  <si>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</si>
  <si>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</si>
  <si>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</si>
  <si>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</si>
  <si>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</si>
  <si>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</si>
  <si>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</si>
  <si>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</si>
  <si>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</si>
  <si>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</si>
  <si>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</si>
  <si>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</si>
  <si>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</si>
  <si>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</si>
  <si>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</si>
  <si>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</si>
  <si>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</si>
  <si>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</si>
  <si>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</si>
  <si>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</si>
  <si>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</si>
  <si>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</si>
  <si>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</si>
  <si>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</si>
  <si>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</si>
  <si>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</si>
  <si>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</si>
  <si>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</si>
  <si>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</si>
  <si>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</si>
  <si>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</si>
  <si>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</si>
  <si>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</si>
  <si>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</si>
  <si>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</si>
  <si>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</si>
  <si>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</si>
  <si>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</si>
  <si>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</si>
  <si>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</si>
  <si>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</si>
  <si>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</si>
  <si>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</si>
  <si>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</si>
  <si>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</si>
  <si>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</si>
  <si>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</si>
  <si>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</si>
  <si>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</si>
  <si>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</si>
  <si>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</si>
  <si>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</si>
  <si>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</si>
  <si>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</si>
  <si>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</si>
  <si>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</si>
  <si>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</si>
  <si>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</si>
  <si>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</si>
  <si>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</si>
  <si>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</si>
  <si>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</si>
  <si>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</si>
  <si>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</si>
  <si>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</si>
  <si>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</si>
  <si>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</si>
  <si>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</si>
  <si>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</si>
  <si>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</si>
  <si>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</si>
  <si>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</si>
  <si>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</si>
  <si>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</si>
  <si>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</si>
  <si>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</si>
  <si>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</si>
  <si>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</si>
  <si>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</si>
  <si>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</si>
  <si>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</si>
  <si>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</si>
  <si>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</si>
  <si>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</si>
  <si>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</si>
  <si>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</si>
  <si>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</si>
  <si>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</si>
  <si>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</si>
  <si>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</si>
  <si>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</si>
  <si>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</si>
  <si>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</si>
  <si>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</si>
  <si>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</si>
  <si>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</si>
  <si>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</si>
  <si>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</si>
  <si>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</si>
  <si>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</si>
  <si>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</si>
  <si>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</si>
  <si>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</si>
  <si>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</si>
  <si>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</si>
  <si>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</si>
  <si>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</si>
  <si>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</si>
  <si>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</si>
  <si>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</si>
  <si>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</si>
  <si>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</si>
  <si>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</si>
  <si>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</si>
  <si>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</si>
  <si>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</si>
  <si>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</si>
  <si>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</si>
  <si>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</si>
  <si>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</si>
  <si>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</si>
  <si>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</si>
  <si>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</si>
  <si>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</si>
  <si>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</si>
  <si>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</si>
  <si>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</si>
  <si>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</si>
  <si>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</si>
  <si>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</si>
  <si>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</si>
  <si>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</si>
  <si>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</si>
  <si>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</si>
  <si>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</si>
  <si>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</si>
  <si>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</si>
  <si>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</si>
  <si>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</si>
  <si>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</si>
  <si>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</si>
  <si>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</si>
  <si>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</si>
  <si>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</si>
  <si>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</si>
  <si>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</si>
  <si>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</si>
  <si>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</si>
  <si>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</si>
  <si>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</si>
  <si>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</si>
  <si>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</si>
  <si>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</si>
  <si>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</si>
  <si>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</si>
  <si>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</si>
  <si>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</si>
  <si>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</si>
  <si>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</si>
  <si>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</si>
  <si>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</si>
  <si>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</si>
  <si>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</si>
  <si>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</si>
  <si>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</si>
  <si>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</si>
  <si>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</si>
  <si>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</si>
  <si>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</si>
  <si>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</si>
  <si>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</si>
  <si>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</si>
  <si>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</si>
  <si>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</si>
  <si>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</si>
  <si>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</si>
  <si>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</si>
  <si>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</si>
  <si>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</si>
  <si>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</si>
  <si>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</si>
  <si>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</si>
  <si>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</si>
  <si>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</si>
  <si>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</si>
  <si>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</si>
  <si>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</si>
  <si>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</si>
  <si>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</si>
  <si>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</si>
  <si>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</si>
  <si>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</si>
  <si>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</si>
  <si>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</si>
  <si>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</si>
  <si>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</si>
  <si>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</si>
  <si>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</si>
  <si>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</si>
  <si>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</si>
  <si>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</si>
  <si>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</si>
  <si>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</si>
  <si>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</si>
  <si>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</si>
  <si>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</si>
  <si>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</si>
  <si>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</si>
  <si>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</si>
  <si>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</si>
  <si>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</si>
  <si>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</si>
  <si>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</si>
  <si>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</si>
  <si>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</si>
  <si>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</si>
  <si>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</si>
  <si>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</si>
  <si>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</si>
  <si>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</si>
  <si>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</si>
  <si>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</si>
  <si>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</si>
  <si>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</si>
  <si>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</si>
  <si>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</si>
  <si>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</si>
  <si>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</si>
  <si>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</si>
  <si>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</si>
  <si>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</si>
  <si>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</si>
  <si>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</si>
  <si>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</si>
  <si>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</si>
  <si>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</si>
  <si>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</si>
  <si>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</si>
  <si>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</si>
  <si>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</si>
  <si>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</si>
  <si>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</si>
  <si>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</si>
  <si>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</si>
  <si>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</si>
  <si>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</si>
  <si>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</si>
  <si>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</si>
  <si>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</si>
  <si>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</si>
  <si>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</si>
  <si>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</si>
  <si>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</si>
  <si>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</si>
  <si>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</si>
  <si>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</si>
  <si>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</si>
  <si>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</si>
  <si>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</si>
  <si>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</si>
  <si>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</si>
  <si>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</si>
  <si>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</si>
  <si>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</si>
  <si>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</si>
  <si>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</si>
  <si>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</si>
  <si>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</si>
  <si>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</si>
  <si>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</si>
  <si>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</si>
  <si>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</si>
  <si>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</si>
  <si>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</si>
  <si>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</si>
  <si>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</si>
  <si>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</si>
  <si>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</si>
  <si>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</si>
  <si>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</si>
  <si>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</si>
  <si>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</si>
  <si>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</si>
  <si>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</si>
  <si>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</si>
  <si>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</si>
  <si>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</si>
  <si>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</si>
  <si>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</si>
  <si>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</si>
  <si>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</si>
  <si>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</si>
  <si>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</si>
  <si>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</si>
  <si>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</si>
  <si>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</si>
  <si>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</si>
  <si>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</si>
  <si>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</si>
  <si>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</si>
  <si>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</si>
  <si>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</si>
  <si>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</si>
  <si>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</si>
  <si>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</si>
  <si>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</si>
  <si>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</si>
  <si>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</si>
  <si>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</si>
  <si>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</si>
  <si>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</si>
  <si>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</si>
  <si>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</si>
  <si>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</si>
  <si>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</si>
  <si>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</si>
  <si>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</si>
  <si>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</si>
  <si>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</si>
  <si>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</si>
  <si>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</si>
  <si>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</si>
  <si>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</si>
  <si>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</si>
  <si>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</si>
  <si>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</si>
  <si>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</si>
  <si>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</si>
  <si>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</si>
  <si>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</si>
  <si>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</si>
  <si>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</si>
  <si>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</si>
  <si>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</si>
  <si>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</si>
  <si>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</si>
  <si>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</si>
  <si>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</si>
  <si>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</si>
  <si>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</si>
  <si>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</si>
  <si>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</si>
  <si>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</si>
  <si>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</si>
  <si>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</si>
  <si>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</si>
  <si>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</si>
  <si>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</si>
  <si>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</si>
  <si>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</si>
  <si>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</si>
  <si>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</si>
  <si>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</si>
  <si>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</si>
  <si>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</si>
  <si>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</si>
  <si>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</si>
  <si>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</si>
  <si>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</si>
  <si>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</si>
  <si>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</si>
  <si>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</si>
  <si>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</si>
  <si>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</si>
  <si>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</si>
  <si>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</si>
  <si>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</si>
  <si>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</si>
  <si>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</si>
  <si>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</si>
  <si>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</si>
  <si>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</si>
  <si>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</si>
  <si>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</si>
  <si>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</si>
  <si>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</si>
  <si>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</si>
  <si>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</si>
  <si>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</si>
  <si>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</si>
  <si>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</si>
  <si>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</si>
  <si>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</si>
  <si>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</si>
  <si>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</si>
  <si>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</si>
  <si>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</si>
  <si>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</si>
  <si>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</si>
  <si>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</si>
  <si>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</si>
  <si>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</si>
  <si>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</si>
  <si>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</si>
  <si>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</si>
  <si>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</si>
  <si>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</si>
  <si>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</si>
  <si>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</si>
  <si>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</si>
  <si>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</si>
  <si>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</si>
  <si>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</si>
  <si>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</si>
  <si>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</si>
  <si>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</si>
  <si>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</si>
  <si>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</si>
  <si>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</si>
  <si>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</si>
  <si>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</si>
  <si>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</si>
  <si>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</si>
  <si>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</si>
  <si>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</si>
  <si>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</si>
  <si>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</si>
  <si>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</si>
  <si>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</si>
  <si>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</si>
  <si>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</si>
  <si>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</si>
  <si>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</si>
  <si>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</si>
  <si>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</si>
  <si>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</si>
  <si>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</si>
  <si>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</si>
  <si>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</si>
  <si>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</si>
  <si>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</si>
  <si>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</si>
  <si>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</si>
  <si>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</si>
  <si>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</si>
  <si>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</si>
  <si>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</si>
  <si>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</si>
  <si>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</si>
  <si>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</si>
  <si>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</si>
  <si>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</si>
  <si>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</si>
  <si>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</si>
  <si>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</si>
  <si>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</si>
  <si>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</si>
  <si>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</si>
  <si>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</si>
  <si>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</si>
  <si>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</si>
  <si>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</si>
  <si>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</si>
  <si>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</si>
  <si>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</si>
  <si>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</si>
  <si>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</si>
  <si>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</si>
  <si>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</si>
  <si>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</si>
  <si>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</si>
  <si>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</si>
  <si>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</si>
  <si>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</si>
  <si>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</si>
  <si>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</si>
  <si>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</si>
  <si>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</si>
  <si>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</si>
  <si>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</si>
  <si>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</si>
  <si>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</si>
  <si>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</si>
  <si>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</si>
  <si>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</si>
  <si>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</si>
  <si>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</si>
  <si>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</si>
  <si>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</si>
  <si>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</si>
  <si>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</si>
  <si>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</si>
  <si>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</si>
  <si>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</si>
  <si>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</si>
  <si>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</si>
  <si>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</si>
  <si>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</si>
  <si>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</si>
  <si>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</si>
  <si>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</si>
  <si>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</si>
  <si>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</si>
  <si>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</si>
  <si>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</si>
  <si>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</si>
  <si>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</si>
  <si>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</si>
  <si>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</si>
  <si>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</si>
  <si>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</si>
  <si>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</si>
  <si>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</si>
  <si>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</si>
  <si>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</si>
  <si>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</si>
  <si>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</si>
  <si>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</si>
  <si>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</si>
  <si>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</si>
  <si>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</si>
  <si>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</si>
  <si>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</si>
  <si>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</si>
  <si>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</si>
  <si>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</si>
  <si>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</si>
  <si>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</si>
  <si>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</si>
  <si>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</si>
  <si>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</si>
  <si>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</si>
  <si>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</si>
  <si>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</si>
  <si>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</si>
  <si>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</si>
  <si>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</si>
  <si>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</si>
  <si>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</si>
  <si>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</si>
  <si>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</si>
  <si>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</si>
  <si>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</si>
  <si>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</si>
  <si>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</si>
  <si>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</si>
  <si>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</si>
  <si>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</si>
  <si>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</si>
  <si>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</si>
  <si>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</si>
  <si>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</si>
  <si>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</si>
  <si>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</si>
  <si>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</si>
  <si>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</si>
  <si>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</si>
  <si>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</si>
  <si>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</si>
  <si>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</si>
  <si>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</si>
  <si>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</si>
  <si>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</si>
  <si>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</si>
  <si>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</si>
  <si>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</si>
  <si>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</si>
  <si>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</si>
  <si>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</si>
  <si>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</si>
  <si>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</si>
  <si>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</si>
  <si>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</si>
  <si>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</si>
  <si>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</si>
  <si>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</si>
  <si>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</si>
  <si>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</si>
  <si>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</si>
  <si>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</si>
  <si>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</si>
  <si>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</si>
  <si>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</si>
  <si>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</si>
  <si>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</si>
  <si>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</si>
  <si>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</si>
  <si>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</si>
  <si>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</si>
  <si>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</si>
  <si>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</si>
  <si>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</si>
  <si>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</si>
  <si>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</si>
  <si>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</si>
  <si>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</si>
  <si>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</si>
  <si>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</si>
  <si>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</si>
  <si>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</si>
  <si>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</si>
  <si>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</si>
  <si>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</si>
  <si>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</si>
  <si>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</si>
  <si>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</si>
  <si>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</si>
  <si>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</si>
  <si>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</si>
  <si>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</si>
  <si>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</si>
  <si>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</si>
  <si>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</si>
  <si>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</si>
  <si>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</si>
  <si>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</si>
  <si>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</si>
  <si>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</si>
  <si>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</si>
  <si>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</si>
  <si>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</si>
  <si>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</si>
  <si>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</si>
  <si>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</si>
  <si>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</si>
  <si>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</si>
  <si>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</si>
  <si>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</si>
  <si>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</si>
  <si>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</si>
  <si>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</si>
  <si>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</si>
  <si>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</si>
  <si>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</si>
  <si>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</si>
  <si>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</si>
  <si>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</si>
  <si>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</si>
  <si>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</si>
  <si>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</si>
  <si>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</si>
  <si>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</si>
  <si>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</si>
  <si>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</si>
  <si>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</si>
  <si>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</si>
  <si>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</si>
  <si>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</si>
  <si>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</si>
  <si>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</si>
  <si>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</si>
  <si>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</si>
  <si>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</si>
  <si>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</si>
  <si>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</si>
  <si>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</si>
  <si>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</si>
  <si>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</si>
  <si>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</si>
  <si>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</si>
  <si>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</si>
  <si>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</si>
  <si>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</si>
  <si>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</si>
  <si>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</si>
  <si>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</si>
  <si>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</si>
  <si>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</si>
  <si>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</si>
  <si>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</si>
  <si>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</si>
  <si>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</si>
  <si>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</si>
  <si>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</si>
  <si>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</si>
  <si>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</si>
  <si>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</si>
  <si>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</si>
  <si>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</si>
  <si>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</si>
  <si>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</si>
  <si>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</si>
  <si>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</si>
  <si>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</si>
  <si>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</si>
  <si>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</si>
  <si>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</si>
  <si>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</si>
  <si>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</si>
  <si>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</si>
  <si>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</si>
  <si>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</si>
  <si>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</si>
  <si>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</si>
  <si>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</si>
  <si>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</si>
  <si>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</si>
  <si>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</si>
  <si>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</si>
  <si>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</si>
  <si>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</si>
  <si>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</si>
  <si>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</si>
  <si>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</si>
  <si>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</si>
  <si>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</si>
  <si>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</si>
  <si>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</si>
  <si>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</si>
  <si>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</si>
  <si>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</si>
  <si>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</si>
  <si>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</si>
  <si>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</si>
  <si>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</si>
  <si>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</si>
  <si>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</si>
  <si>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</si>
  <si>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</si>
  <si>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</si>
  <si>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</si>
  <si>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</si>
  <si>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</si>
  <si>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</si>
  <si>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</si>
  <si>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</si>
  <si>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</si>
  <si>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</si>
  <si>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</si>
  <si>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</si>
  <si>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</si>
  <si>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</si>
  <si>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</si>
  <si>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</si>
  <si>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</si>
  <si>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</si>
  <si>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</si>
  <si>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</si>
  <si>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</si>
  <si>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</si>
  <si>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</si>
  <si>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</si>
  <si>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</si>
  <si>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</si>
  <si>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</si>
  <si>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</si>
  <si>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</si>
  <si>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</si>
  <si>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</si>
  <si>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</si>
  <si>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</si>
  <si>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</si>
  <si>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</si>
  <si>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</si>
  <si>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</si>
  <si>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</si>
  <si>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</si>
  <si>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</si>
  <si>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</si>
  <si>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</si>
  <si>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</si>
  <si>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</si>
  <si>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</si>
  <si>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</si>
  <si>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</si>
  <si>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</si>
  <si>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</si>
  <si>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</si>
  <si>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</si>
  <si>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</si>
  <si>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</si>
  <si>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</si>
  <si>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</si>
  <si>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</si>
  <si>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</si>
  <si>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</si>
  <si>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</si>
  <si>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</si>
  <si>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</si>
  <si>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</si>
  <si>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</si>
  <si>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</si>
  <si>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</si>
  <si>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</si>
  <si>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</si>
  <si>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</si>
  <si>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</si>
  <si>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</si>
  <si>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</si>
  <si>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</si>
  <si>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</si>
  <si>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</si>
  <si>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</si>
  <si>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</si>
  <si>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</si>
  <si>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</si>
  <si>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</si>
  <si>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</si>
  <si>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</si>
  <si>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</si>
  <si>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</si>
  <si>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</si>
  <si>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</si>
  <si>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</si>
  <si>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</si>
  <si>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</si>
  <si>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</si>
  <si>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</si>
  <si>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</si>
  <si>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</si>
  <si>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</si>
  <si>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</si>
  <si>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</si>
  <si>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</si>
  <si>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</si>
  <si>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</si>
  <si>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</si>
  <si>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</si>
  <si>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</si>
  <si>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</si>
  <si>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</si>
  <si>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</si>
  <si>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</si>
  <si>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</si>
  <si>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</si>
  <si>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</si>
  <si>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</si>
  <si>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</si>
  <si>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</si>
  <si>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</si>
  <si>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</si>
  <si>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</si>
  <si>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</si>
  <si>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</si>
  <si>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</si>
  <si>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</si>
  <si>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</si>
  <si>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</si>
  <si>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</si>
  <si>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</si>
  <si>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</si>
  <si>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</si>
  <si>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</si>
  <si>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</si>
  <si>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</si>
  <si>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</si>
  <si>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</si>
  <si>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</si>
  <si>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</si>
  <si>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</si>
  <si>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</si>
  <si>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</si>
  <si>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</si>
  <si>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</si>
  <si>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</si>
  <si>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</si>
  <si>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</si>
  <si>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</si>
  <si>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</si>
  <si>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</si>
  <si>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</si>
  <si>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</si>
  <si>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</si>
  <si>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</si>
  <si>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</si>
  <si>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</si>
  <si>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</si>
  <si>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</si>
  <si>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</si>
  <si>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</si>
  <si>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</si>
  <si>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</si>
  <si>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</si>
  <si>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</si>
  <si>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</si>
  <si>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</si>
  <si>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</si>
  <si>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</si>
  <si>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</si>
  <si>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</si>
  <si>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</si>
  <si>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</si>
  <si>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</si>
  <si>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</si>
  <si>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</si>
  <si>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</si>
  <si>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</si>
  <si>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</si>
  <si>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</si>
  <si>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</si>
  <si>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</si>
  <si>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</si>
  <si>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</si>
  <si>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</si>
  <si>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</si>
  <si>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</si>
  <si>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</si>
  <si>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</si>
  <si>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</si>
  <si>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</si>
  <si>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</si>
  <si>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</si>
  <si>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</si>
  <si>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</si>
  <si>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</si>
  <si>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</si>
  <si>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</si>
  <si>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</si>
  <si>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</si>
  <si>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</si>
  <si>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</si>
  <si>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</si>
  <si>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</si>
  <si>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</si>
  <si>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</si>
  <si>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</si>
  <si>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</si>
  <si>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</si>
  <si>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</si>
  <si>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</si>
  <si>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</si>
  <si>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</si>
  <si>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</si>
  <si>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</si>
  <si>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</si>
  <si>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</si>
  <si>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</si>
  <si>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</si>
  <si>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</si>
  <si>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</si>
  <si>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</si>
  <si>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</si>
  <si>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</si>
  <si>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</si>
  <si>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</si>
  <si>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</si>
  <si>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</si>
  <si>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</si>
  <si>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</si>
  <si>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</si>
  <si>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</si>
  <si>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</si>
  <si>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</si>
  <si>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</si>
  <si>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</si>
  <si>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</si>
  <si>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</si>
  <si>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</si>
  <si>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</si>
  <si>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</si>
  <si>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</si>
  <si>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</si>
  <si>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</si>
  <si>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</si>
  <si>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</si>
  <si>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</si>
  <si>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</si>
  <si>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</si>
  <si>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</si>
  <si>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</si>
  <si>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</si>
  <si>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</si>
  <si>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</si>
  <si>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</si>
  <si>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</si>
  <si>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</si>
  <si>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</si>
  <si>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</si>
  <si>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</si>
  <si>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</si>
  <si>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</si>
  <si>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</si>
  <si>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</si>
  <si>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</si>
  <si>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</si>
  <si>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</si>
  <si>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</si>
  <si>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</si>
  <si>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</si>
  <si>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</si>
  <si>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</si>
  <si>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</si>
  <si>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</si>
  <si>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</si>
  <si>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</si>
  <si>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</si>
  <si>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</si>
  <si>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</si>
  <si>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</si>
  <si>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</si>
  <si>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</si>
  <si>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</si>
  <si>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</si>
  <si>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</si>
  <si>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</si>
  <si>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</si>
  <si>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</si>
  <si>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</si>
  <si>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</si>
  <si>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</si>
  <si>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</si>
  <si>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</si>
  <si>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</si>
  <si>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</si>
  <si>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</si>
  <si>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</si>
  <si>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</si>
  <si>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</si>
  <si>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</si>
  <si>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</si>
  <si>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</si>
  <si>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</si>
  <si>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</si>
  <si>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</si>
  <si>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</si>
  <si>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</si>
  <si>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</si>
  <si>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</si>
  <si>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</si>
  <si>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</si>
  <si>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</si>
  <si>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</si>
  <si>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</si>
  <si>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</si>
  <si>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</si>
  <si>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</si>
  <si>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</si>
  <si>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</si>
  <si>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</si>
  <si>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</si>
  <si>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</si>
  <si>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</si>
  <si>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</si>
  <si>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</si>
  <si>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</si>
  <si>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</si>
  <si>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</si>
  <si>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</si>
  <si>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</si>
  <si>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</si>
  <si>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</si>
  <si>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</si>
  <si>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</si>
  <si>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</si>
  <si>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</si>
  <si>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</si>
  <si>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</si>
  <si>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</si>
  <si>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</si>
  <si>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</si>
  <si>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</si>
  <si>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</si>
  <si>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</si>
  <si>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</si>
  <si>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</si>
  <si>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</si>
  <si>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</si>
  <si>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</si>
  <si>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</si>
  <si>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</si>
  <si>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</si>
  <si>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</si>
  <si>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</si>
  <si>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</si>
  <si>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</si>
  <si>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</si>
  <si>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</si>
  <si>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</si>
  <si>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</si>
  <si>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</si>
  <si>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</si>
  <si>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</si>
  <si>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</si>
  <si>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</si>
  <si>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</si>
  <si>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</si>
  <si>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</si>
  <si>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</si>
  <si>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</si>
  <si>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</si>
  <si>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</si>
  <si>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</si>
  <si>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</si>
  <si>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</si>
  <si>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</si>
  <si>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</si>
  <si>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</si>
  <si>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</si>
  <si>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</si>
  <si>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</si>
  <si>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</si>
  <si>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</si>
  <si>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</si>
  <si>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</si>
  <si>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</si>
  <si>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</si>
  <si>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</si>
  <si>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</si>
  <si>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</si>
  <si>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</si>
  <si>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</si>
  <si>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</si>
  <si>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</si>
  <si>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</si>
  <si>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</si>
  <si>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</si>
  <si>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</si>
  <si>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</si>
  <si>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</si>
  <si>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</si>
  <si>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</si>
  <si>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</si>
  <si>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</si>
  <si>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</si>
  <si>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</si>
  <si>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</si>
  <si>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</si>
  <si>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</si>
  <si>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</si>
  <si>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</si>
  <si>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</si>
  <si>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</si>
  <si>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</si>
  <si>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</si>
  <si>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</si>
  <si>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</si>
  <si>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</si>
  <si>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</si>
  <si>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</si>
  <si>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</si>
  <si>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</si>
  <si>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</si>
  <si>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</si>
  <si>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</si>
  <si>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</si>
  <si>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</si>
  <si>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</si>
  <si>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</si>
  <si>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</si>
  <si>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</si>
  <si>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</si>
  <si>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</si>
  <si>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</si>
  <si>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</si>
  <si>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</si>
  <si>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</si>
  <si>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</si>
  <si>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</si>
  <si>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</si>
  <si>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</si>
  <si>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</si>
  <si>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</si>
  <si>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</si>
  <si>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</si>
  <si>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</si>
  <si>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</si>
  <si>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</si>
  <si>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</si>
  <si>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</si>
  <si>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</si>
  <si>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</si>
  <si>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</si>
  <si>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</si>
  <si>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</si>
  <si>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</si>
  <si>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</si>
  <si>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</si>
  <si>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</si>
  <si>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</si>
  <si>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</si>
  <si>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</si>
  <si>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</si>
  <si>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</si>
  <si>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</si>
  <si>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</si>
  <si>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</si>
  <si>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</si>
  <si>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</si>
  <si>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</si>
  <si>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</si>
  <si>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</si>
  <si>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</si>
  <si>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</si>
  <si>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</si>
  <si>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</si>
  <si>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</si>
  <si>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</si>
  <si>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</si>
  <si>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</si>
  <si>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</si>
  <si>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</si>
  <si>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</si>
  <si>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</si>
  <si>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</si>
  <si>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</si>
  <si>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</si>
  <si>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</si>
  <si>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</si>
  <si>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</si>
  <si>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</si>
  <si>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</si>
  <si>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</si>
  <si>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</si>
  <si>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</si>
  <si>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</si>
  <si>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</si>
  <si>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</si>
  <si>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</si>
  <si>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</si>
  <si>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</si>
  <si>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</si>
  <si>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</si>
  <si>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</si>
  <si>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</si>
  <si>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</si>
  <si>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</si>
  <si>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</si>
  <si>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</si>
  <si>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</si>
  <si>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</si>
  <si>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</si>
  <si>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</si>
  <si>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</si>
  <si>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</si>
  <si>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</si>
  <si>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</si>
  <si>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</si>
  <si>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</si>
  <si>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</si>
  <si>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</si>
  <si>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</si>
  <si>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</si>
  <si>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</si>
  <si>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</si>
  <si>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</si>
  <si>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</si>
  <si>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</si>
  <si>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</si>
  <si>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</si>
  <si>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</si>
  <si>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</si>
  <si>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</si>
  <si>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</si>
  <si>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</si>
  <si>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</si>
  <si>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</si>
  <si>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</si>
  <si>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</si>
  <si>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</si>
  <si>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</si>
  <si>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</si>
  <si>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</si>
  <si>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</si>
  <si>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</si>
  <si>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</si>
  <si>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</si>
  <si>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</si>
  <si>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</si>
  <si>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</si>
  <si>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</si>
  <si>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</si>
  <si>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</si>
  <si>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</si>
  <si>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</si>
  <si>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</si>
  <si>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</si>
  <si>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</si>
  <si>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</si>
  <si>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</si>
  <si>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</si>
  <si>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</si>
  <si>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</si>
  <si>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</si>
  <si>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</si>
  <si>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</si>
  <si>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</si>
  <si>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</si>
  <si>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</si>
  <si>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</si>
  <si>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</si>
  <si>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</si>
  <si>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</si>
  <si>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</si>
  <si>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</si>
  <si>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</si>
  <si>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</si>
  <si>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</si>
  <si>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</si>
  <si>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</si>
  <si>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</si>
  <si>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</si>
  <si>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</si>
  <si>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</si>
  <si>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</si>
  <si>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</si>
  <si>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</si>
  <si>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</si>
  <si>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</si>
  <si>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</si>
  <si>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</si>
  <si>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</si>
  <si>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</si>
  <si>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</si>
  <si>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</si>
  <si>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</si>
  <si>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</si>
  <si>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</si>
  <si>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</si>
  <si>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</si>
  <si>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</si>
  <si>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</si>
  <si>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</si>
  <si>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</si>
  <si>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</si>
  <si>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</si>
  <si>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</si>
  <si>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</si>
  <si>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</si>
  <si>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</si>
  <si>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</si>
  <si>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</si>
  <si>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</si>
  <si>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</si>
  <si>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</si>
  <si>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</si>
  <si>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</si>
  <si>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</si>
  <si>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</si>
  <si>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</si>
  <si>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</si>
  <si>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</si>
  <si>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</si>
  <si>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</si>
  <si>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</si>
  <si>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</si>
  <si>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</si>
  <si>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</si>
  <si>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</si>
  <si>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</si>
  <si>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</si>
  <si>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</si>
  <si>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</si>
  <si>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</si>
  <si>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</si>
  <si>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</si>
  <si>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</si>
  <si>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</si>
  <si>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</si>
  <si>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</si>
  <si>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</si>
  <si>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</si>
  <si>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</si>
  <si>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</si>
  <si>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</si>
  <si>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</si>
  <si>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</si>
  <si>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</si>
  <si>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</si>
  <si>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</si>
  <si>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</si>
  <si>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</si>
  <si>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</si>
  <si>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</si>
  <si>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</si>
  <si>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</si>
  <si>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</si>
  <si>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</si>
  <si>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</si>
  <si>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</si>
  <si>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</si>
  <si>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</si>
  <si>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</si>
  <si>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</si>
  <si>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</si>
  <si>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</si>
  <si>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</si>
  <si>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</si>
  <si>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</si>
  <si>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</si>
  <si>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</si>
  <si>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</si>
  <si>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</si>
  <si>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</si>
  <si>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</si>
  <si>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</si>
  <si>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</si>
  <si>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</si>
  <si>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</si>
  <si>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</si>
  <si>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</si>
  <si>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</si>
  <si>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</si>
  <si>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</si>
  <si>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</si>
  <si>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</si>
  <si>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</si>
  <si>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</si>
  <si>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</si>
  <si>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</si>
  <si>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</si>
  <si>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</si>
  <si>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</si>
  <si>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</si>
  <si>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</si>
  <si>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</si>
  <si>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</si>
  <si>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</si>
  <si>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</si>
  <si>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</si>
  <si>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</si>
  <si>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</si>
  <si>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</si>
  <si>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</si>
  <si>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</si>
  <si>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</si>
  <si>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</si>
  <si>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</si>
  <si>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</si>
  <si>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</si>
  <si>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</si>
  <si>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</si>
  <si>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</si>
  <si>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</si>
  <si>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</si>
  <si>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</si>
  <si>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</si>
  <si>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</si>
  <si>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</si>
  <si>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</si>
  <si>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</si>
  <si>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</si>
  <si>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</si>
  <si>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</si>
  <si>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</si>
  <si>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</si>
  <si>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</si>
  <si>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</si>
  <si>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</si>
  <si>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</si>
  <si>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</si>
  <si>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</si>
  <si>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</si>
  <si>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</si>
  <si>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</si>
  <si>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</si>
  <si>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</si>
  <si>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</si>
  <si>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</si>
  <si>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</si>
  <si>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</si>
  <si>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</si>
  <si>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</si>
  <si>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</si>
  <si>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</si>
  <si>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</si>
  <si>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</si>
  <si>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</si>
  <si>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</si>
  <si>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</si>
  <si>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</si>
  <si>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</si>
  <si>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</si>
  <si>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</si>
  <si>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</si>
  <si>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</si>
  <si>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</si>
  <si>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</si>
  <si>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</si>
  <si>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</si>
  <si>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</si>
  <si>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</si>
  <si>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</si>
  <si>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</si>
  <si>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</si>
  <si>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</si>
  <si>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</si>
  <si>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</si>
  <si>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</si>
  <si>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</si>
  <si>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</si>
  <si>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</si>
  <si>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</si>
  <si>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</si>
  <si>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</si>
  <si>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</si>
  <si>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</si>
  <si>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</si>
  <si>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</si>
  <si>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</si>
  <si>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</si>
  <si>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</si>
  <si>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</si>
  <si>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</si>
  <si>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</si>
  <si>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</si>
  <si>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</si>
  <si>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</si>
  <si>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</si>
  <si>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</si>
  <si>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</si>
  <si>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</si>
  <si>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</si>
  <si>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</si>
  <si>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</si>
  <si>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</si>
  <si>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</si>
  <si>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</si>
  <si>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</si>
  <si>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</si>
  <si>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</si>
  <si>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</si>
  <si>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</si>
  <si>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</si>
  <si>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</si>
  <si>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</si>
  <si>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</si>
  <si>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</si>
  <si>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</si>
  <si>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</si>
  <si>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</si>
  <si>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</si>
  <si>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</si>
  <si>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</si>
  <si>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</si>
  <si>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</si>
  <si>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</si>
  <si>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</si>
  <si>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</si>
  <si>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</si>
  <si>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</si>
  <si>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</si>
  <si>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</si>
  <si>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</si>
  <si>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</si>
  <si>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</si>
  <si>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</si>
  <si>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</si>
  <si>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</si>
  <si>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</si>
  <si>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</si>
  <si>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</si>
  <si>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</si>
  <si>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</si>
  <si>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</si>
  <si>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</si>
  <si>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</si>
  <si>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</si>
  <si>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</si>
  <si>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</si>
  <si>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</si>
  <si>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</si>
  <si>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</si>
  <si>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</si>
  <si>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</si>
  <si>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</si>
  <si>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</si>
  <si>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</si>
  <si>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</si>
  <si>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</si>
  <si>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</si>
  <si>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</si>
  <si>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</si>
  <si>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</si>
  <si>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</si>
  <si>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</si>
  <si>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</si>
  <si>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</si>
  <si>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</si>
  <si>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</si>
  <si>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</si>
  <si>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</si>
  <si>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</si>
  <si>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</si>
  <si>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</si>
  <si>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</si>
  <si>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</si>
  <si>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</si>
  <si>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</si>
  <si>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</si>
  <si>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</si>
  <si>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</si>
  <si>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</si>
  <si>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</si>
  <si>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</si>
  <si>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</si>
  <si>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</si>
  <si>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</si>
  <si>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</si>
  <si>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</si>
  <si>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</si>
  <si>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</si>
  <si>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</si>
  <si>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</si>
  <si>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</si>
  <si>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</si>
  <si>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</si>
  <si>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</si>
  <si>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</si>
  <si>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</si>
  <si>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</si>
  <si>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</si>
  <si>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</si>
  <si>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</si>
  <si>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</si>
  <si>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</si>
  <si>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</si>
  <si>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</si>
  <si>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</si>
  <si>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</si>
  <si>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</si>
  <si>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</si>
  <si>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</si>
  <si>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</si>
  <si>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</si>
  <si>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</si>
  <si>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</si>
  <si>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</si>
  <si>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</si>
  <si>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</si>
  <si>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</si>
  <si>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</si>
  <si>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</si>
  <si>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</si>
  <si>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</si>
  <si>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</si>
  <si>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</si>
  <si>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</si>
  <si>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</si>
  <si>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</si>
  <si>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</si>
  <si>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</si>
  <si>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</si>
  <si>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</si>
  <si>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</si>
  <si>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</si>
  <si>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</si>
  <si>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</si>
  <si>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</si>
  <si>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</si>
  <si>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</si>
  <si>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</si>
  <si>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</si>
  <si>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</si>
  <si>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</si>
  <si>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</si>
  <si>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</si>
  <si>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</si>
  <si>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</si>
  <si>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</si>
  <si>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</si>
  <si>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</si>
  <si>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</si>
  <si>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</si>
  <si>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</si>
  <si>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</si>
  <si>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</si>
  <si>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</si>
  <si>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</si>
  <si>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</si>
  <si>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</si>
  <si>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</si>
  <si>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</si>
  <si>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</si>
  <si>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</si>
  <si>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</si>
  <si>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</si>
  <si>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</si>
  <si>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</si>
  <si>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</si>
  <si>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</si>
  <si>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</si>
  <si>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</si>
  <si>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</si>
  <si>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</si>
  <si>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</si>
  <si>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</si>
  <si>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</si>
  <si>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</si>
  <si>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</si>
  <si>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</si>
  <si>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</si>
  <si>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</si>
  <si>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</si>
  <si>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</si>
  <si>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</si>
  <si>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</si>
  <si>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</si>
  <si>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</si>
  <si>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</si>
  <si>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</si>
  <si>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</si>
  <si>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</si>
  <si>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</si>
  <si>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</si>
  <si>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</si>
  <si>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</si>
  <si>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</si>
  <si>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</si>
  <si>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</si>
  <si>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</si>
  <si>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</si>
  <si>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</si>
  <si>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</si>
  <si>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</si>
  <si>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</si>
  <si>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</si>
  <si>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</si>
  <si>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</si>
  <si>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</si>
  <si>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</si>
  <si>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</si>
  <si>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</si>
  <si>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</si>
  <si>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</si>
  <si>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</si>
  <si>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</si>
  <si>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</si>
  <si>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</si>
  <si>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</si>
  <si>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</si>
  <si>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</si>
  <si>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</si>
  <si>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</si>
  <si>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</si>
  <si>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</si>
  <si>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</si>
  <si>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</si>
  <si>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</si>
  <si>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</si>
  <si>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</si>
  <si>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</si>
  <si>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</si>
  <si>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</si>
  <si>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</si>
  <si>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</si>
  <si>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</si>
  <si>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</si>
  <si>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</si>
  <si>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</si>
  <si>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</si>
  <si>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</si>
  <si>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</si>
  <si>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</si>
  <si>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</si>
  <si>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</si>
  <si>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</si>
  <si>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</si>
  <si>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</si>
  <si>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</si>
  <si>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</si>
  <si>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</si>
  <si>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</si>
  <si>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</si>
  <si>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</si>
  <si>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</si>
  <si>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</si>
  <si>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</si>
  <si>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</si>
  <si>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</si>
  <si>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</si>
  <si>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</si>
  <si>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</si>
  <si>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</si>
  <si>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</si>
  <si>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</si>
  <si>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</si>
  <si>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</si>
  <si>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</si>
  <si>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</si>
  <si>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</si>
  <si>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</si>
  <si>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</si>
  <si>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</si>
  <si>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</si>
  <si>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</si>
  <si>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</si>
  <si>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</si>
  <si>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</si>
  <si>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</si>
  <si>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</si>
  <si>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</si>
  <si>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</si>
  <si>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</si>
  <si>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</si>
  <si>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</si>
  <si>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</si>
  <si>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</si>
  <si>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</si>
  <si>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</si>
  <si>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</si>
  <si>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</si>
  <si>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</si>
  <si>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</si>
  <si>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</si>
  <si>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</si>
  <si>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</si>
  <si>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</si>
  <si>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</si>
  <si>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</si>
  <si>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</si>
  <si>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</si>
  <si>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</si>
  <si>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</si>
  <si>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</si>
  <si>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</si>
  <si>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</si>
  <si>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</si>
  <si>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</si>
  <si>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</si>
  <si>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</si>
  <si>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</si>
  <si>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</si>
  <si>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</si>
  <si>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</si>
  <si>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</si>
  <si>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</si>
  <si>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</si>
  <si>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</si>
  <si>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</si>
  <si>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</si>
  <si>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</si>
  <si>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</si>
  <si>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</si>
  <si>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</si>
  <si>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</si>
  <si>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</si>
  <si>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</si>
  <si>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</si>
  <si>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</si>
  <si>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</si>
  <si>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</si>
  <si>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</si>
  <si>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</si>
  <si>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</si>
  <si>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</si>
  <si>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</si>
  <si>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</si>
  <si>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</si>
  <si>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</si>
  <si>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</si>
  <si>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</si>
  <si>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</si>
  <si>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</si>
  <si>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</si>
  <si>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</si>
  <si>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</si>
  <si>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</si>
  <si>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</si>
  <si>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</si>
  <si>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</si>
  <si>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</si>
  <si>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</si>
  <si>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</si>
  <si>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</si>
  <si>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</si>
  <si>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</si>
  <si>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</si>
  <si>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</si>
  <si>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</si>
  <si>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</si>
  <si>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</si>
  <si>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</si>
  <si>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</si>
  <si>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</si>
  <si>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</si>
  <si>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</si>
  <si>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</si>
  <si>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</si>
  <si>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</si>
  <si>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</si>
  <si>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</si>
  <si>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</si>
  <si>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</si>
  <si>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</si>
  <si>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</si>
  <si>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</si>
  <si>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</si>
  <si>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</si>
  <si>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</si>
  <si>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</si>
  <si>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</si>
  <si>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</si>
  <si>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</si>
  <si>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</si>
  <si>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</si>
  <si>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</si>
  <si>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</si>
  <si>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</si>
  <si>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</si>
  <si>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</si>
  <si>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</si>
  <si>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</si>
  <si>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</si>
  <si>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</si>
  <si>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</si>
  <si>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</si>
  <si>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</si>
  <si>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</si>
  <si>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</si>
  <si>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</si>
  <si>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</si>
  <si>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</si>
  <si>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</si>
  <si>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</si>
  <si>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</si>
  <si>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</si>
  <si>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</si>
  <si>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</si>
  <si>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</si>
  <si>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</si>
  <si>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</si>
  <si>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</si>
  <si>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</si>
  <si>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</si>
  <si>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</si>
  <si>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</si>
  <si>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</si>
  <si>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</si>
  <si>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</si>
  <si>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</si>
  <si>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</si>
  <si>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</si>
  <si>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</si>
  <si>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</si>
  <si>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</si>
  <si>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</si>
  <si>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</si>
  <si>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</si>
  <si>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</si>
  <si>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</si>
  <si>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</si>
  <si>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</si>
  <si>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</si>
  <si>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</si>
  <si>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</si>
  <si>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</si>
  <si>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</si>
  <si>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</si>
  <si>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</si>
  <si>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</si>
  <si>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</si>
  <si>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</si>
  <si>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</si>
  <si>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</si>
  <si>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</si>
  <si>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</si>
  <si>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</si>
  <si>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</si>
  <si>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</si>
  <si>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</si>
  <si>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</si>
  <si>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</si>
  <si>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</si>
  <si>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</si>
  <si>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</si>
  <si>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</si>
  <si>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</si>
  <si>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</si>
  <si>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</si>
  <si>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</si>
  <si>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</si>
  <si>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</si>
  <si>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</si>
  <si>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</si>
  <si>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</si>
  <si>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</si>
  <si>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</si>
  <si>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</si>
  <si>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</si>
  <si>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</si>
  <si>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</si>
  <si>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</si>
  <si>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</si>
  <si>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</si>
  <si>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</si>
  <si>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</si>
  <si>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</si>
  <si>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</si>
  <si>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</si>
  <si>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</si>
  <si>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</si>
  <si>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</si>
  <si>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</si>
  <si>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</si>
  <si>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</si>
  <si>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</si>
  <si>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</si>
  <si>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</si>
  <si>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</si>
  <si>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</si>
  <si>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</si>
  <si>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</si>
  <si>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</si>
  <si>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</si>
  <si>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</si>
  <si>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</si>
  <si>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</si>
  <si>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</si>
  <si>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</si>
  <si>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</si>
  <si>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</si>
  <si>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</si>
  <si>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</si>
  <si>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</si>
  <si>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</si>
  <si>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</si>
  <si>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</si>
  <si>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</si>
  <si>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</si>
  <si>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</si>
  <si>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</si>
  <si>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</si>
  <si>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</si>
  <si>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</si>
  <si>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</si>
  <si>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</si>
  <si>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</si>
  <si>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</si>
  <si>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</si>
  <si>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</si>
  <si>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</si>
  <si>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</si>
  <si>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</si>
  <si>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</si>
  <si>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</si>
  <si>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</si>
  <si>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</si>
  <si>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</si>
  <si>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</si>
  <si>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</si>
  <si>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</si>
  <si>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</si>
  <si>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</si>
  <si>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</si>
  <si>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</si>
  <si>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</si>
  <si>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</si>
  <si>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</si>
  <si>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</si>
  <si>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</si>
  <si>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</si>
  <si>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</si>
  <si>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</si>
  <si>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</si>
  <si>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</si>
  <si>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</si>
  <si>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</si>
  <si>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</si>
  <si>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</si>
  <si>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</si>
  <si>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</si>
  <si>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</si>
  <si>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</si>
  <si>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</si>
  <si>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</si>
  <si>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</si>
  <si>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</si>
  <si>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</si>
  <si>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</si>
  <si>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</si>
  <si>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</si>
  <si>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</si>
  <si>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</si>
  <si>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</si>
  <si>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</si>
  <si>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</si>
  <si>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</si>
  <si>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</si>
  <si>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</si>
  <si>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</si>
  <si>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</si>
  <si>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</si>
  <si>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</si>
  <si>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</si>
  <si>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</si>
  <si>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</si>
  <si>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</si>
  <si>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</si>
  <si>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</si>
  <si>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</si>
  <si>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</si>
  <si>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</si>
  <si>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</si>
  <si>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</si>
  <si>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</si>
  <si>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</si>
  <si>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</si>
  <si>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</si>
  <si>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</si>
  <si>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</si>
  <si>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</si>
  <si>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</si>
  <si>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</si>
  <si>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</si>
  <si>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</si>
  <si>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</si>
  <si>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</si>
  <si>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</si>
  <si>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</si>
  <si>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</si>
  <si>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</si>
  <si>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</si>
  <si>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</si>
  <si>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</si>
  <si>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</si>
  <si>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</si>
  <si>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</si>
  <si>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</si>
  <si>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</si>
  <si>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</si>
  <si>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</si>
  <si>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</si>
  <si>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</si>
  <si>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</si>
  <si>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</si>
  <si>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</si>
  <si>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</si>
  <si>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</si>
  <si>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</si>
  <si>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</si>
  <si>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</si>
  <si>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</si>
  <si>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</si>
  <si>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</si>
  <si>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</si>
  <si>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</si>
  <si>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</si>
  <si>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</si>
  <si>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</si>
  <si>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</si>
  <si>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</si>
  <si>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</si>
  <si>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</si>
  <si>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</si>
  <si>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</si>
  <si>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</si>
  <si>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</si>
  <si>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</si>
  <si>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</si>
  <si>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</si>
  <si>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</si>
  <si>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</si>
  <si>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</si>
  <si>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</si>
  <si>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</si>
  <si>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</si>
  <si>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</si>
  <si>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</si>
  <si>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</si>
  <si>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</si>
  <si>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</si>
  <si>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</si>
  <si>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</si>
  <si>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</si>
  <si>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</si>
  <si>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</si>
  <si>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</si>
  <si>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</si>
  <si>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</si>
  <si>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</si>
  <si>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</si>
  <si>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</si>
  <si>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</si>
  <si>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</si>
  <si>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</si>
  <si>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</si>
  <si>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</si>
  <si>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</si>
  <si>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</si>
  <si>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</si>
  <si>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</si>
  <si>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</si>
  <si>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</si>
  <si>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</si>
  <si>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</si>
  <si>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</si>
  <si>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</si>
  <si>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</si>
  <si>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</si>
  <si>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</si>
  <si>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</si>
  <si>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</si>
  <si>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</si>
  <si>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</si>
  <si>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</si>
  <si>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</si>
  <si>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</si>
  <si>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</si>
  <si>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</si>
  <si>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</si>
  <si>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</si>
  <si>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</si>
  <si>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</si>
  <si>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</si>
  <si>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</si>
  <si>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</si>
  <si>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</si>
  <si>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</si>
  <si>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</si>
  <si>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</si>
  <si>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</si>
  <si>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</si>
  <si>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</si>
  <si>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</si>
  <si>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</si>
  <si>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</si>
  <si>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</si>
  <si>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</si>
  <si>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</si>
  <si>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</si>
  <si>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</si>
  <si>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</si>
  <si>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</si>
  <si>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</si>
  <si>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</si>
  <si>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</si>
  <si>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</si>
  <si>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</si>
  <si>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</si>
  <si>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</si>
  <si>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</si>
  <si>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</si>
  <si>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</si>
  <si>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</si>
  <si>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</si>
  <si>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</si>
  <si>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</si>
  <si>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</si>
  <si>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</si>
  <si>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</si>
  <si>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</si>
  <si>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</si>
  <si>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</si>
  <si>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</si>
  <si>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</si>
  <si>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</si>
  <si>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</si>
  <si>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</si>
  <si>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</si>
  <si>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</si>
  <si>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</si>
  <si>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</si>
  <si>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</si>
  <si>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</si>
  <si>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</si>
  <si>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</si>
  <si>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</si>
  <si>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</si>
  <si>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</si>
  <si>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</si>
  <si>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</si>
  <si>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</si>
  <si>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</si>
  <si>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</si>
  <si>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</si>
  <si>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</si>
  <si>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</si>
  <si>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</si>
  <si>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</si>
  <si>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</si>
  <si>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</si>
  <si>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</si>
  <si>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</si>
  <si>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</si>
  <si>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</si>
  <si>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</si>
  <si>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</si>
  <si>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</si>
  <si>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</si>
  <si>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</si>
  <si>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</si>
  <si>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</si>
  <si>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</si>
  <si>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</si>
  <si>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</si>
  <si>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</si>
  <si>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</si>
  <si>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</si>
  <si>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</si>
  <si>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</si>
  <si>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</si>
  <si>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</si>
  <si>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</si>
  <si>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</si>
  <si>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</si>
  <si>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</si>
  <si>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</si>
  <si>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</si>
  <si>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</si>
  <si>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</si>
  <si>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</si>
  <si>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</si>
  <si>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</si>
  <si>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</si>
  <si>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</si>
  <si>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</si>
  <si>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</si>
  <si>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</si>
  <si>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</si>
  <si>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</si>
  <si>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</si>
  <si>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</si>
  <si>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</si>
  <si>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</si>
  <si>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</si>
  <si>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</si>
  <si>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</si>
  <si>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</si>
  <si>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</si>
  <si>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</si>
  <si>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</si>
  <si>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</si>
  <si>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</si>
  <si>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</si>
  <si>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</si>
  <si>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</si>
  <si>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</si>
  <si>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</si>
  <si>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</si>
  <si>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</si>
  <si>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</si>
  <si>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</si>
  <si>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</si>
  <si>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</si>
  <si>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</si>
  <si>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</si>
  <si>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</si>
  <si>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</si>
  <si>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</si>
  <si>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</si>
  <si>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</si>
  <si>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</si>
  <si>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</si>
  <si>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</si>
  <si>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</si>
  <si>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</si>
  <si>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</si>
  <si>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</si>
  <si>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</si>
  <si>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</si>
  <si>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</si>
  <si>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</si>
  <si>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</si>
  <si>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</si>
  <si>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</si>
  <si>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</si>
  <si>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</si>
  <si>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</si>
  <si>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</si>
  <si>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</si>
  <si>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</si>
  <si>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</si>
  <si>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</si>
  <si>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</si>
  <si>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</si>
  <si>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</si>
  <si>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</si>
  <si>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</si>
  <si>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</si>
  <si>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</si>
  <si>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</si>
  <si>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</si>
  <si>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</si>
  <si>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</si>
  <si>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</si>
  <si>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</si>
  <si>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</si>
  <si>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</si>
  <si>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</si>
  <si>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</si>
  <si>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</si>
  <si>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</si>
  <si>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</si>
  <si>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</si>
  <si>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</si>
  <si>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</si>
  <si>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</si>
  <si>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</si>
  <si>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</si>
  <si>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</si>
  <si>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</si>
  <si>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</si>
  <si>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</si>
  <si>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</si>
  <si>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</si>
  <si>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</si>
  <si>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</si>
  <si>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</si>
  <si>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</si>
  <si>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</si>
  <si>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</si>
  <si>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</si>
  <si>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</si>
  <si>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</si>
  <si>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</si>
  <si>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</si>
  <si>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</si>
  <si>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</si>
  <si>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</si>
  <si>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</si>
  <si>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</si>
  <si>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</si>
  <si>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</si>
  <si>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</si>
  <si>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</si>
  <si>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</si>
  <si>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</si>
  <si>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</si>
  <si>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</si>
  <si>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</si>
  <si>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</si>
  <si>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</si>
  <si>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</si>
  <si>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</si>
  <si>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</si>
  <si>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</si>
  <si>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</si>
  <si>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</si>
  <si>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</si>
  <si>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</si>
  <si>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</si>
  <si>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</si>
  <si>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</si>
  <si>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</si>
  <si>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</si>
  <si>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</si>
  <si>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</si>
  <si>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</si>
  <si>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</si>
  <si>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</si>
  <si>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</si>
  <si>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</si>
  <si>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</si>
  <si>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</si>
  <si>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</si>
  <si>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</si>
  <si>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</si>
  <si>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</si>
  <si>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</si>
  <si>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</si>
  <si>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</si>
  <si>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</si>
  <si>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</si>
  <si>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</si>
  <si>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</si>
  <si>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</si>
  <si>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</si>
  <si>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</si>
  <si>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</si>
  <si>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</si>
  <si>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</si>
  <si>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</si>
  <si>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</si>
  <si>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</si>
  <si>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</si>
  <si>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</si>
  <si>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</si>
  <si>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</si>
  <si>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</si>
  <si>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</si>
  <si>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</si>
  <si>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</si>
  <si>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</si>
  <si>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</si>
  <si>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</si>
  <si>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</si>
  <si>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</si>
  <si>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</si>
  <si>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</si>
  <si>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</si>
  <si>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</si>
  <si>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</si>
  <si>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</si>
  <si>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</si>
  <si>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</si>
  <si>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</si>
  <si>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</si>
  <si>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</si>
  <si>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</si>
  <si>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</si>
  <si>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</si>
  <si>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</si>
  <si>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</si>
  <si>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</si>
  <si>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</si>
  <si>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</si>
  <si>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</si>
  <si>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</si>
  <si>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</si>
  <si>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</si>
  <si>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</si>
  <si>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</si>
  <si>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</si>
  <si>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</si>
  <si>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</si>
  <si>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</si>
  <si>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</si>
  <si>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</si>
  <si>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</si>
  <si>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</si>
  <si>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</si>
  <si>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</si>
  <si>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</si>
  <si>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</si>
  <si>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</si>
  <si>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</si>
  <si>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</si>
  <si>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</si>
  <si>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</si>
  <si>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</si>
  <si>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</si>
  <si>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</si>
  <si>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</si>
  <si>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</si>
  <si>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</si>
  <si>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</si>
  <si>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</si>
  <si>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</si>
  <si>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</si>
  <si>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</si>
  <si>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</si>
  <si>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</si>
  <si>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</si>
  <si>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</si>
  <si>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</si>
  <si>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</si>
  <si>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</si>
  <si>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</si>
  <si>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</si>
  <si>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</si>
  <si>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</si>
  <si>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</si>
  <si>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</si>
  <si>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</si>
  <si>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</si>
  <si>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</si>
  <si>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</si>
  <si>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</si>
  <si>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</si>
  <si>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</si>
  <si>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</si>
  <si>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</si>
  <si>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</si>
  <si>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</si>
  <si>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</si>
  <si>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</si>
  <si>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</si>
  <si>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</si>
  <si>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</si>
  <si>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</si>
  <si>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</si>
  <si>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</si>
  <si>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</si>
  <si>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</si>
  <si>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</si>
  <si>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</si>
  <si>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</si>
  <si>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</si>
  <si>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</si>
  <si>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</si>
  <si>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</si>
  <si>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</si>
  <si>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</si>
  <si>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</si>
  <si>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</si>
  <si>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</si>
  <si>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</si>
  <si>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</si>
  <si>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</si>
  <si>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</si>
  <si>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</si>
  <si>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</si>
  <si>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</si>
  <si>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</si>
  <si>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</si>
  <si>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</si>
  <si>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</si>
  <si>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</si>
  <si>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</si>
  <si>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</si>
  <si>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</si>
  <si>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</si>
  <si>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</si>
  <si>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</si>
  <si>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</si>
  <si>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</si>
  <si>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</si>
  <si>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</si>
  <si>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</si>
  <si>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</si>
  <si>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</si>
  <si>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</si>
  <si>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</si>
  <si>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</si>
  <si>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</si>
  <si>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</si>
  <si>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</si>
  <si>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</si>
  <si>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</si>
  <si>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</si>
  <si>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</si>
  <si>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</si>
  <si>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</si>
  <si>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</si>
  <si>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</si>
  <si>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</si>
  <si>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</si>
  <si>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</si>
  <si>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</si>
  <si>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</si>
  <si>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</si>
  <si>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</si>
  <si>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</si>
  <si>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</si>
  <si>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</si>
  <si>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</si>
  <si>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</si>
  <si>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</si>
  <si>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</si>
  <si>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</si>
  <si>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</si>
  <si>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</si>
  <si>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</si>
  <si>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</si>
  <si>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</si>
  <si>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</si>
  <si>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</si>
  <si>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</si>
  <si>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</si>
  <si>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</si>
  <si>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</si>
  <si>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</si>
  <si>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</si>
  <si>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</si>
  <si>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</si>
  <si>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</si>
  <si>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</si>
  <si>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</si>
  <si>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</si>
  <si>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</si>
  <si>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</si>
  <si>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</si>
  <si>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</si>
  <si>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</si>
  <si>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</si>
  <si>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</si>
  <si>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</si>
  <si>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</si>
  <si>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</si>
  <si>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</si>
  <si>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</si>
  <si>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</si>
  <si>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</si>
  <si>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</si>
  <si>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</si>
  <si>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</si>
  <si>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</si>
  <si>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</si>
  <si>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</si>
  <si>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</si>
  <si>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</si>
  <si>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</si>
  <si>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</si>
  <si>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</si>
  <si>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</si>
  <si>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</si>
  <si>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</si>
  <si>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</si>
  <si>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</si>
  <si>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</si>
  <si>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</si>
  <si>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</si>
  <si>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</si>
  <si>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</si>
  <si>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</si>
  <si>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</si>
  <si>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</si>
  <si>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</si>
  <si>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</si>
  <si>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</si>
  <si>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</si>
  <si>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</si>
  <si>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</si>
  <si>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</si>
  <si>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</si>
  <si>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</si>
  <si>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</si>
  <si>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</si>
  <si>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</si>
  <si>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</si>
  <si>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</si>
  <si>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</si>
  <si>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</si>
  <si>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</si>
  <si>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</si>
  <si>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</si>
  <si>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</si>
  <si>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</si>
  <si>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</si>
  <si>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</si>
  <si>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</si>
  <si>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</si>
  <si>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</si>
  <si>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</si>
  <si>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</si>
  <si>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</si>
  <si>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</si>
  <si>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</si>
  <si>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</si>
  <si>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</si>
  <si>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</si>
  <si>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</si>
  <si>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</si>
  <si>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</si>
  <si>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</si>
  <si>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</si>
  <si>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</si>
  <si>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</si>
  <si>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</si>
  <si>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</si>
  <si>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</si>
  <si>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</si>
  <si>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</si>
  <si>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</si>
  <si>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</si>
  <si>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</si>
  <si>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</si>
  <si>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</si>
  <si>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</si>
  <si>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</si>
  <si>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</si>
  <si>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</si>
  <si>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</si>
  <si>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</si>
  <si>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</si>
  <si>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</si>
  <si>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</si>
  <si>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</si>
  <si>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</si>
  <si>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</si>
  <si>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</si>
  <si>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</si>
  <si>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</si>
  <si>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</si>
  <si>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</si>
  <si>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</si>
  <si>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</si>
  <si>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</si>
  <si>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</si>
  <si>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</si>
  <si>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</si>
  <si>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</si>
  <si>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</si>
  <si>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</si>
  <si>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</si>
  <si>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</si>
  <si>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</si>
  <si>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</si>
  <si>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</si>
  <si>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</si>
  <si>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</si>
  <si>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</si>
  <si>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</si>
  <si>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</si>
  <si>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</si>
  <si>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</si>
  <si>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</si>
  <si>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</si>
  <si>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</si>
  <si>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</si>
  <si>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</si>
  <si>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</si>
  <si>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</si>
  <si>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</si>
  <si>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</si>
  <si>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</si>
  <si>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</si>
  <si>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</si>
  <si>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</si>
  <si>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</si>
  <si>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</si>
  <si>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</si>
  <si>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</si>
  <si>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</si>
  <si>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</si>
  <si>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</si>
  <si>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</si>
  <si>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</si>
  <si>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</si>
  <si>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</si>
  <si>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</si>
  <si>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</si>
  <si>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</si>
  <si>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</si>
  <si>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</si>
  <si>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</si>
  <si>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</si>
  <si>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</si>
  <si>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</si>
  <si>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</si>
  <si>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</si>
  <si>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</si>
  <si>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</si>
  <si>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</si>
  <si>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</si>
  <si>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</si>
  <si>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</si>
  <si>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</si>
  <si>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</si>
  <si>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</si>
  <si>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</si>
  <si>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</si>
  <si>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</si>
  <si>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</si>
  <si>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</si>
  <si>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</si>
  <si>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</si>
  <si>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</si>
  <si>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</si>
  <si>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</si>
  <si>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</si>
  <si>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</si>
  <si>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</si>
  <si>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</si>
  <si>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</si>
  <si>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</si>
  <si>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</si>
  <si>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</si>
  <si>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</si>
  <si>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</si>
  <si>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</si>
  <si>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</si>
  <si>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</si>
  <si>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</si>
  <si>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</si>
  <si>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</si>
  <si>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</si>
  <si>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</si>
  <si>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</si>
  <si>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</si>
  <si>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</si>
  <si>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</si>
  <si>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</si>
  <si>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</si>
  <si>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</si>
  <si>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</si>
  <si>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</si>
  <si>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</si>
  <si>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</si>
  <si>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</si>
  <si>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</si>
  <si>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</si>
  <si>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</si>
  <si>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</si>
  <si>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</si>
  <si>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</si>
  <si>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</si>
  <si>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</si>
  <si>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</si>
  <si>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</si>
  <si>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</si>
  <si>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</si>
  <si>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</si>
  <si>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</si>
  <si>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</si>
  <si>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</si>
  <si>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</si>
  <si>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</si>
  <si>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</si>
  <si>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</si>
  <si>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</si>
  <si>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</si>
  <si>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</si>
  <si>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</si>
  <si>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</si>
  <si>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</si>
  <si>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</si>
  <si>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</si>
  <si>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</si>
  <si>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</si>
  <si>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</si>
  <si>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</si>
  <si>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</si>
  <si>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</si>
  <si>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</si>
  <si>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</si>
  <si>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</si>
  <si>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</si>
  <si>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</si>
  <si>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</si>
  <si>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</si>
  <si>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</si>
  <si>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</si>
  <si>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</si>
  <si>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</si>
  <si>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</si>
  <si>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</si>
  <si>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</si>
  <si>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</si>
  <si>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</si>
  <si>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</si>
  <si>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</si>
  <si>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</si>
  <si>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</si>
  <si>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</si>
  <si>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</si>
  <si>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</si>
  <si>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</si>
  <si>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</si>
  <si>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</si>
  <si>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</si>
  <si>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</si>
  <si>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</si>
  <si>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</si>
  <si>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</si>
  <si>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</si>
  <si>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</si>
  <si>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</si>
  <si>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</si>
  <si>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</si>
  <si>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</si>
  <si>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</si>
  <si>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</si>
  <si>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</si>
  <si>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</si>
  <si>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</si>
  <si>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</si>
  <si>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</si>
  <si>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</si>
  <si>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</si>
  <si>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</si>
  <si>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</si>
  <si>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</si>
  <si>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</si>
  <si>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</si>
  <si>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</si>
  <si>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</si>
  <si>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</si>
  <si>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</si>
  <si>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</si>
  <si>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</si>
  <si>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</si>
  <si>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</si>
  <si>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</si>
  <si>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</si>
  <si>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</si>
  <si>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</si>
  <si>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</si>
  <si>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</si>
  <si>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</si>
  <si>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</si>
  <si>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</si>
  <si>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</si>
  <si>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</si>
  <si>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</si>
  <si>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</si>
  <si>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</si>
  <si>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</si>
  <si>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</si>
  <si>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</si>
  <si>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</si>
  <si>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</si>
  <si>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</si>
  <si>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</si>
  <si>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</si>
  <si>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</si>
  <si>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</si>
  <si>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</si>
  <si>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</si>
  <si>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</si>
  <si>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</si>
  <si>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</si>
  <si>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</si>
  <si>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</si>
  <si>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</si>
  <si>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</si>
  <si>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</si>
  <si>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</si>
  <si>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</si>
  <si>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</si>
  <si>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</si>
  <si>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</si>
  <si>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</si>
  <si>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</si>
  <si>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</si>
  <si>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</si>
  <si>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</si>
  <si>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</si>
  <si>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</si>
  <si>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</si>
  <si>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</si>
  <si>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</si>
  <si>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</si>
  <si>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</si>
  <si>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</si>
  <si>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</si>
  <si>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</si>
  <si>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</si>
  <si>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</si>
  <si>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</si>
  <si>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</si>
  <si>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</si>
  <si>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</si>
  <si>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</si>
  <si>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</si>
  <si>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</si>
  <si>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</si>
  <si>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</si>
  <si>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</si>
  <si>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</si>
  <si>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</si>
  <si>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</si>
  <si>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</si>
  <si>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</si>
  <si>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</si>
  <si>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</si>
  <si>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</si>
  <si>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</si>
  <si>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</si>
  <si>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</si>
  <si>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</si>
  <si>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</si>
  <si>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</si>
  <si>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</si>
  <si>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</si>
  <si>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</si>
  <si>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</si>
  <si>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</si>
  <si>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</si>
  <si>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</si>
  <si>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</si>
  <si>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</si>
  <si>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</si>
  <si>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</si>
  <si>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</si>
  <si>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</si>
  <si>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</si>
  <si>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</si>
  <si>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</si>
  <si>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</si>
  <si>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</si>
  <si>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</si>
  <si>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</si>
  <si>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</si>
  <si>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</si>
  <si>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</si>
  <si>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</si>
  <si>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</si>
  <si>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</si>
  <si>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</si>
  <si>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</si>
  <si>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</si>
  <si>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</si>
  <si>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</si>
  <si>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</si>
  <si>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</si>
  <si>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</si>
  <si>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</si>
  <si>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</si>
  <si>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</si>
  <si>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</si>
  <si>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</si>
  <si>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</si>
  <si>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</si>
  <si>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</si>
  <si>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</si>
  <si>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</si>
  <si>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</si>
  <si>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</si>
  <si>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</si>
  <si>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</si>
  <si>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</si>
  <si>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</si>
  <si>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</si>
  <si>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</si>
  <si>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</si>
  <si>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</si>
  <si>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</si>
  <si>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</si>
  <si>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</si>
  <si>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</si>
  <si>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</si>
  <si>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</si>
  <si>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</si>
  <si>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</si>
  <si>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</si>
  <si>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</si>
  <si>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</si>
  <si>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</si>
  <si>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</si>
  <si>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</si>
  <si>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</si>
  <si>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</si>
  <si>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</si>
  <si>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</si>
  <si>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</si>
  <si>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</si>
  <si>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</si>
  <si>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</si>
  <si>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</si>
  <si>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</si>
  <si>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</si>
  <si>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</si>
  <si>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</si>
  <si>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</si>
  <si>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</si>
  <si>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</si>
  <si>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</si>
  <si>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</si>
  <si>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</si>
  <si>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</si>
  <si>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</si>
  <si>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</si>
  <si>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</si>
  <si>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</si>
  <si>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</si>
  <si>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</si>
  <si>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</si>
  <si>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</si>
  <si>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</si>
  <si>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</si>
  <si>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</si>
  <si>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</si>
  <si>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</si>
  <si>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</si>
  <si>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</si>
  <si>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</si>
  <si>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</si>
  <si>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</si>
  <si>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</si>
  <si>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</si>
  <si>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</si>
  <si>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</si>
  <si>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</si>
  <si>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</si>
  <si>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</si>
  <si>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</si>
  <si>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</si>
  <si>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</si>
  <si>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</si>
  <si>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</si>
  <si>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</si>
  <si>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</si>
  <si>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</si>
  <si>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</si>
  <si>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</si>
  <si>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</si>
  <si>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</si>
  <si>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</si>
  <si>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</si>
  <si>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</si>
  <si>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</si>
  <si>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</si>
  <si>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</si>
  <si>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</si>
  <si>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</si>
  <si>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</si>
  <si>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</si>
  <si>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</si>
  <si>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</si>
  <si>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</si>
  <si>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</si>
  <si>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</si>
  <si>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</si>
  <si>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</si>
  <si>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</si>
  <si>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</si>
  <si>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</si>
  <si>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</si>
  <si>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</si>
  <si>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</si>
  <si>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</si>
  <si>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</si>
  <si>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</si>
  <si>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</si>
  <si>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</si>
  <si>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</si>
  <si>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</si>
  <si>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</si>
  <si>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</si>
  <si>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</si>
  <si>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</si>
  <si>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</si>
  <si>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</si>
  <si>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</si>
  <si>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</si>
  <si>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</si>
  <si>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</si>
  <si>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</si>
  <si>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</si>
  <si>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</si>
  <si>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</si>
  <si>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</si>
  <si>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</si>
  <si>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</si>
  <si>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</si>
  <si>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</si>
  <si>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</si>
  <si>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</si>
  <si>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</si>
  <si>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</si>
  <si>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</si>
  <si>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</si>
  <si>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</si>
  <si>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</si>
  <si>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</si>
  <si>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</si>
  <si>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</si>
  <si>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</si>
  <si>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</si>
  <si>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</si>
  <si>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</si>
  <si>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</si>
  <si>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</si>
  <si>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</si>
  <si>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</si>
  <si>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</si>
  <si>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</si>
  <si>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</si>
  <si>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</si>
  <si>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</si>
  <si>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</si>
  <si>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</si>
  <si>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</si>
  <si>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</si>
  <si>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</si>
  <si>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</si>
  <si>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</si>
  <si>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</si>
  <si>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</si>
  <si>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</si>
  <si>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</si>
  <si>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</si>
  <si>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</si>
  <si>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</si>
  <si>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</si>
  <si>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</si>
  <si>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</si>
  <si>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</si>
  <si>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</si>
  <si>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</si>
  <si>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</si>
  <si>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</si>
  <si>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</si>
  <si>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</si>
  <si>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</si>
  <si>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</si>
  <si>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</si>
  <si>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</si>
  <si>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</si>
  <si>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</si>
  <si>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</si>
  <si>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</si>
  <si>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</si>
  <si>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</si>
  <si>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</si>
  <si>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</si>
  <si>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</si>
  <si>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</si>
  <si>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</si>
  <si>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</si>
  <si>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</si>
  <si>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</si>
  <si>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</si>
  <si>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</si>
  <si>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</si>
  <si>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</si>
  <si>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</si>
  <si>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</si>
  <si>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</si>
  <si>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</si>
  <si>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</si>
  <si>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</si>
  <si>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</si>
  <si>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</si>
  <si>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</si>
  <si>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</si>
  <si>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</si>
  <si>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</si>
  <si>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</si>
  <si>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</si>
  <si>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</si>
  <si>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</si>
  <si>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</si>
  <si>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</si>
  <si>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</si>
  <si>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</si>
  <si>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</si>
  <si>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</si>
  <si>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</si>
  <si>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</si>
  <si>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</si>
  <si>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</si>
  <si>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</si>
  <si>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</si>
  <si>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</si>
  <si>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</si>
  <si>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</si>
  <si>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</si>
  <si>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</si>
  <si>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</si>
  <si>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</si>
  <si>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</si>
  <si>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</si>
  <si>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</si>
  <si>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</si>
  <si>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</si>
  <si>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</si>
  <si>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</si>
  <si>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</si>
  <si>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</si>
  <si>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</si>
  <si>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</si>
  <si>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</si>
  <si>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</si>
  <si>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</si>
  <si>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</si>
  <si>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</si>
  <si>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</si>
  <si>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</si>
  <si>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</si>
  <si>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</si>
  <si>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</si>
  <si>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</si>
  <si>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</si>
  <si>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</si>
  <si>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</si>
  <si>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</si>
  <si>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</si>
  <si>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</si>
  <si>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</si>
  <si>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</si>
  <si>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</si>
  <si>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</si>
  <si>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</si>
  <si>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</si>
  <si>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</si>
  <si>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</si>
  <si>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</si>
  <si>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</si>
  <si>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</si>
  <si>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</si>
  <si>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</si>
  <si>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</si>
  <si>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</si>
  <si>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</si>
  <si>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</si>
  <si>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</si>
  <si>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</si>
  <si>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</si>
  <si>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</si>
  <si>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</si>
  <si>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</si>
  <si>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</si>
  <si>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</si>
  <si>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</si>
  <si>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</si>
  <si>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</si>
  <si>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</si>
  <si>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</si>
  <si>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</si>
  <si>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</si>
  <si>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</si>
  <si>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</si>
  <si>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</si>
  <si>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</si>
  <si>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</si>
  <si>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</si>
  <si>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</si>
  <si>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</si>
  <si>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</si>
  <si>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</si>
  <si>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</si>
  <si>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</si>
  <si>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</si>
  <si>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</si>
  <si>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</si>
  <si>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</si>
  <si>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</si>
  <si>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</si>
  <si>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</si>
  <si>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</si>
  <si>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</si>
  <si>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</si>
  <si>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</si>
  <si>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</si>
  <si>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</si>
  <si>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</si>
  <si>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</si>
  <si>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</si>
  <si>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</si>
  <si>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</si>
  <si>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</si>
  <si>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</si>
  <si>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</si>
  <si>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</si>
  <si>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</si>
  <si>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</si>
  <si>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</si>
  <si>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</si>
  <si>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</si>
  <si>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</si>
  <si>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</si>
  <si>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</si>
  <si>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</si>
  <si>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</si>
  <si>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</si>
  <si>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</si>
  <si>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</si>
  <si>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</si>
  <si>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</si>
  <si>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</si>
  <si>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</si>
  <si>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</si>
  <si>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</si>
  <si>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</si>
  <si>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</si>
  <si>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</si>
  <si>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</si>
  <si>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</si>
  <si>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</si>
  <si>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</si>
  <si>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</si>
  <si>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</si>
  <si>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</si>
  <si>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</si>
  <si>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</si>
  <si>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</si>
  <si>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</si>
  <si>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</si>
  <si>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</si>
  <si>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</si>
  <si>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</si>
  <si>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</si>
  <si>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</si>
  <si>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</si>
  <si>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</si>
  <si>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</si>
  <si>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</si>
  <si>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</si>
  <si>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</si>
  <si>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</si>
  <si>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</si>
  <si>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</si>
  <si>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</si>
  <si>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</si>
  <si>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</si>
  <si>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</si>
  <si>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</si>
  <si>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</si>
  <si>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</si>
  <si>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</si>
  <si>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</si>
  <si>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</si>
  <si>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</si>
  <si>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</si>
  <si>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</si>
  <si>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</si>
  <si>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</si>
  <si>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</si>
  <si>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</si>
  <si>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</si>
  <si>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</si>
  <si>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</si>
  <si>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</si>
  <si>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</si>
  <si>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</si>
  <si>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</si>
  <si>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</si>
  <si>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</si>
  <si>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</si>
  <si>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</si>
  <si>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</si>
  <si>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</si>
  <si>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</si>
  <si>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</si>
  <si>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</si>
  <si>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</si>
  <si>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</si>
  <si>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</si>
  <si>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</si>
  <si>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</si>
  <si>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</si>
  <si>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</si>
  <si>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</si>
  <si>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</si>
  <si>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</si>
  <si>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</si>
  <si>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</si>
  <si>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</si>
  <si>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</si>
  <si>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</si>
  <si>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</si>
  <si>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</si>
  <si>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</si>
  <si>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</si>
  <si>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</si>
  <si>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</si>
  <si>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</si>
  <si>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</si>
  <si>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</si>
  <si>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</si>
  <si>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</si>
  <si>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</si>
  <si>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</si>
  <si>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</si>
  <si>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</si>
  <si>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</si>
  <si>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</si>
  <si>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</si>
  <si>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</si>
  <si>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</si>
  <si>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</si>
  <si>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</si>
  <si>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</si>
  <si>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</si>
  <si>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</si>
  <si>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</si>
  <si>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</si>
  <si>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</si>
  <si>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</si>
  <si>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</si>
  <si>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</si>
  <si>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</si>
  <si>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</si>
  <si>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</si>
  <si>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</si>
  <si>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</si>
  <si>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</si>
  <si>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</si>
  <si>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</si>
  <si>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</si>
  <si>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</si>
  <si>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</si>
  <si>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</si>
  <si>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</si>
  <si>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</si>
  <si>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</si>
  <si>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</si>
  <si>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</si>
  <si>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</si>
  <si>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</si>
  <si>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</si>
  <si>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</si>
  <si>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</si>
  <si>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</si>
  <si>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</si>
  <si>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</si>
  <si>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</si>
  <si>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</si>
  <si>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</si>
  <si>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</si>
  <si>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</si>
  <si>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</si>
  <si>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</si>
  <si>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</si>
  <si>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</si>
  <si>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</si>
  <si>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</si>
  <si>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</si>
  <si>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</si>
  <si>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</si>
  <si>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</si>
  <si>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</si>
  <si>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</si>
  <si>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</si>
  <si>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</si>
  <si>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</si>
  <si>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</si>
  <si>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</si>
  <si>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</si>
  <si>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</si>
  <si>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</si>
  <si>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</si>
  <si>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</si>
  <si>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</si>
  <si>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</si>
  <si>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</si>
  <si>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</si>
  <si>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</si>
  <si>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</si>
  <si>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</si>
  <si>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</si>
  <si>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</si>
  <si>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</si>
  <si>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</si>
  <si>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</si>
  <si>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</si>
  <si>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</si>
  <si>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</si>
  <si>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</si>
  <si>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</si>
  <si>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</si>
  <si>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</si>
  <si>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</si>
  <si>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</si>
  <si>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</si>
  <si>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</si>
  <si>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</si>
  <si>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</si>
  <si>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</si>
  <si>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</si>
  <si>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</si>
  <si>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</si>
  <si>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</si>
  <si>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</si>
  <si>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</si>
  <si>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</si>
  <si>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</si>
  <si>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</si>
  <si>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</si>
  <si>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</si>
  <si>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</si>
  <si>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</si>
  <si>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</si>
  <si>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</si>
  <si>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</si>
  <si>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</si>
  <si>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</si>
  <si>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</si>
  <si>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</si>
  <si>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</si>
  <si>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</si>
  <si>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</si>
  <si>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</si>
  <si>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</si>
  <si>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</si>
  <si>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</si>
  <si>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</si>
  <si>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</si>
  <si>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</si>
  <si>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</si>
  <si>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</si>
  <si>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</si>
  <si>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</si>
  <si>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</si>
  <si>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</si>
  <si>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</si>
  <si>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</si>
  <si>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</si>
  <si>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</si>
  <si>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</si>
  <si>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</si>
  <si>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</si>
  <si>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</si>
  <si>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</si>
  <si>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</si>
  <si>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</si>
  <si>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</si>
  <si>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</si>
  <si>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</si>
  <si>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</si>
  <si>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</si>
  <si>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</si>
  <si>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</si>
  <si>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</si>
  <si>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</si>
  <si>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</si>
  <si>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</si>
  <si>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</si>
  <si>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</si>
  <si>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</si>
  <si>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</si>
  <si>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</si>
  <si>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</si>
  <si>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</si>
  <si>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</si>
  <si>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</si>
  <si>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</si>
  <si>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</si>
  <si>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</si>
  <si>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</si>
  <si>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</si>
  <si>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</si>
  <si>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</si>
  <si>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</si>
  <si>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</si>
  <si>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</si>
  <si>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</si>
  <si>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</si>
  <si>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</si>
  <si>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</si>
  <si>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</si>
  <si>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</si>
  <si>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</si>
  <si>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</si>
  <si>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</si>
  <si>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</si>
  <si>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</si>
  <si>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</si>
  <si>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</si>
  <si>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</si>
  <si>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</si>
  <si>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</si>
  <si>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</si>
  <si>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</si>
  <si>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</si>
  <si>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</si>
  <si>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</si>
  <si>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</si>
  <si>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</si>
  <si>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</si>
  <si>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</si>
  <si>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</si>
  <si>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</si>
  <si>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</si>
  <si>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</si>
  <si>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</si>
  <si>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</si>
  <si>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</si>
  <si>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</si>
  <si>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</si>
  <si>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</si>
  <si>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</si>
  <si>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</si>
  <si>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</si>
  <si>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</si>
  <si>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</si>
  <si>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</si>
  <si>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</si>
  <si>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</si>
  <si>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</si>
  <si>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</si>
  <si>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</si>
  <si>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</si>
  <si>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</si>
  <si>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</si>
  <si>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</si>
  <si>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</si>
  <si>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</si>
  <si>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</si>
  <si>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</si>
  <si>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</si>
  <si>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</si>
  <si>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</si>
  <si>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</si>
  <si>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</si>
  <si>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</si>
  <si>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</si>
  <si>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</si>
  <si>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</si>
  <si>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</si>
  <si>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</si>
  <si>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</si>
  <si>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</si>
  <si>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</si>
  <si>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</si>
  <si>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</si>
  <si>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</si>
  <si>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</si>
  <si>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</si>
  <si>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</si>
  <si>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</si>
  <si>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</si>
  <si>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</si>
  <si>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</si>
  <si>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</si>
  <si>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</si>
  <si>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</si>
  <si>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</si>
  <si>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</si>
  <si>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</si>
  <si>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</si>
  <si>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</si>
  <si>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</si>
  <si>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</si>
  <si>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</si>
  <si>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</si>
  <si>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</si>
  <si>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</si>
  <si>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</si>
  <si>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</si>
  <si>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</si>
  <si>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</si>
  <si>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</si>
  <si>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</si>
  <si>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</si>
  <si>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</si>
  <si>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</si>
  <si>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</si>
  <si>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</si>
  <si>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</si>
  <si>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</si>
  <si>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</si>
  <si>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</si>
  <si>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</si>
  <si>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</si>
  <si>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</si>
  <si>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</si>
  <si>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</si>
  <si>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</si>
  <si>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</si>
  <si>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</si>
  <si>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</si>
  <si>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</si>
  <si>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</si>
  <si>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</si>
  <si>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</si>
  <si>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</si>
  <si>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</si>
  <si>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</si>
  <si>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</si>
  <si>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</si>
  <si>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</si>
  <si>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</si>
  <si>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</si>
  <si>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</si>
  <si>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</si>
  <si>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</si>
  <si>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</si>
  <si>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</si>
  <si>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</si>
  <si>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</si>
  <si>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</si>
  <si>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</si>
  <si>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</si>
  <si>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</si>
  <si>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</si>
  <si>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</si>
  <si>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</si>
  <si>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</si>
  <si>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</si>
  <si>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</si>
  <si>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</si>
  <si>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</si>
  <si>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</si>
  <si>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</si>
  <si>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</si>
  <si>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</si>
  <si>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</si>
  <si>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</si>
  <si>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</si>
  <si>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</si>
  <si>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</si>
  <si>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</si>
  <si>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</si>
  <si>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</si>
  <si>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</si>
  <si>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</si>
  <si>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</si>
  <si>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</si>
  <si>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</si>
  <si>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</si>
  <si>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</si>
  <si>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</si>
  <si>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</si>
  <si>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</si>
  <si>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</si>
  <si>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</si>
  <si>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</si>
  <si>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</si>
  <si>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</si>
  <si>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</si>
  <si>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</si>
  <si>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</si>
  <si>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</si>
  <si>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</si>
  <si>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</si>
  <si>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</si>
  <si>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</si>
  <si>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</si>
  <si>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</si>
  <si>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</si>
  <si>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</si>
  <si>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</si>
  <si>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</si>
  <si>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</si>
  <si>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</si>
  <si>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</si>
  <si>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</si>
  <si>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</si>
  <si>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</si>
  <si>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</si>
  <si>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</si>
  <si>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20 min</t>
  </si>
  <si>
    <t xml:space="preserve"> PCM-20250215-00000830 </t>
  </si>
  <si>
    <t>LTE site still down and  site located in aramco area access issue need special permission</t>
  </si>
  <si>
    <t>PCM-20251028-00002201</t>
  </si>
  <si>
    <t xml:space="preserve"> was access issue, The site is located inside a farm, /ETA 110 MIN</t>
  </si>
  <si>
    <t>PCM-20251028-00002341</t>
  </si>
  <si>
    <t xml:space="preserve">Access night issue, Shopping centre and main gate closed, team will check in morning/TEAM WILL CHECK AFTER 9 AM </t>
  </si>
  <si>
    <t>PCM-20251029-00000466</t>
  </si>
  <si>
    <t>35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</si>
  <si>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</si>
  <si>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</si>
  <si>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</si>
  <si>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</si>
  <si>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</si>
  <si>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</si>
  <si>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</si>
  <si>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</si>
  <si>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</si>
  <si>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 remaining 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</si>
</sst>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8" totalsRowShown="0" headerRowDxfId="174" dataDxfId="173" headerRowBorderDxfId="171" tableBorderDxfId="172" totalsRowBorderDxfId="170">
  <autoFilter ref="A1:L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8"/>
  <sheetViews>
    <sheetView tabSelected="1"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296.32523506944563</v>
      </c>
      <c r="H2" s="78">
        <v>45662.943402777775</v>
      </c>
      <c r="I2" s="61" t="str">
        <f>IFERROR(VLOOKUP(D2,DB!A:F,6,0),"")</f>
        <v>Generator-SG</v>
      </c>
      <c r="J2" s="61" t="str">
        <f>IFERROR(VLOOKUP(D2,DB!A:G,7,0),"")</f>
        <v>Dead</v>
      </c>
      <c r="K2" s="69" t="s">
        <v>39022</v>
      </c>
      <c r="L2" s="67" t="str">
        <f>IFERROR(VLOOKUP(D2,DB!A:I,9,0),"")</f>
        <v>Latis</v>
      </c>
    </row>
    <row r="3" spans="1:15" ht="28.5" customHeight="1">
      <c r="A3" s="180" t="s">
        <v>39023</v>
      </c>
      <c r="B3" s="134" t="str">
        <f>IFERROR(VLOOKUP(D3,DB!A:K,11,0),"")</f>
        <v>R1</v>
      </c>
      <c r="C3" s="134">
        <v>1</v>
      </c>
      <c r="D3" s="134" t="s">
        <v>8618</v>
      </c>
      <c r="E3" s="135" t="s">
        <v>39021</v>
      </c>
      <c r="F3" s="136">
        <v>45959.069837962961</v>
      </c>
      <c r="G3" s="137">
        <f ca="1">IFERROR(NOW()-F3,"")</f>
        <v>0.20382303241058253</v>
      </c>
      <c r="H3" s="136">
        <v>45958.608993055554</v>
      </c>
      <c r="I3" s="134" t="str">
        <f>IFERROR(VLOOKUP(D3,DB!A:F,6,0),"")</f>
        <v>SCECO</v>
      </c>
      <c r="J3" s="134" t="str">
        <f>IFERROR(VLOOKUP(D3,DB!A:G,7,0),"")</f>
        <v>Good</v>
      </c>
      <c r="K3" s="169" t="s">
        <v>39024</v>
      </c>
      <c r="L3" s="139" t="str">
        <f>IFERROR(VLOOKUP(D3,DB!A:I,9,0),"")</f>
        <v>Latis</v>
      </c>
    </row>
    <row r="4" spans="1:15" ht="39.75" hidden="1" customHeight="1">
      <c r="A4" s="178" t="s">
        <v>39025</v>
      </c>
      <c r="B4" s="134" t="str">
        <f>IFERROR(VLOOKUP(D4,DB!A:K,11,0),"")</f>
        <v>R1</v>
      </c>
      <c r="C4" s="134">
        <v>3</v>
      </c>
      <c r="D4" s="134" t="s">
        <v>19779</v>
      </c>
      <c r="E4" s="135" t="s">
        <v>39021</v>
      </c>
      <c r="F4" s="179">
        <v>45959.095439814817</v>
      </c>
      <c r="G4" s="137">
        <f ca="1">IFERROR(NOW()-F4,"")</f>
        <v>0.17822118055482861</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45959.273660995372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45959.273660995372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45959.273660995372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45959.273660995372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45959.273660995372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45959.273660995372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45959.273660995372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45959.273660995372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45959.273660995372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45959.273660995372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45959.273660995372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45959.273660995372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45959.273660995372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45959.273660995372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45959.273660995372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45959.273660995372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45959.273660995372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45959.273660995372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45959.273660995372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45959.273660995372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45959.273660995372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45959.273660995372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45959.273660995372</v>
      </c>
      <c r="H27" s="136"/>
      <c r="I27" s="134" t="str">
        <f>IFERROR(VLOOKUP(D27,DB!A:F,6,0),"")</f>
        <v/>
      </c>
      <c r="J27" s="134" t="str">
        <f>IFERROR(VLOOKUP(D27,DB!A:G,7,0),"")</f>
        <v/>
      </c>
      <c r="K27" s="138"/>
      <c r="L27" s="139" t="str">
        <f>IFERROR(VLOOKUP(D27,DB!A:I,9,0),"")</f>
        <v/>
      </c>
    </row>
    <row r="28" spans="1:12" ht="15" customHeight="1">
      <c r="A28" s="145"/>
      <c r="B28" s="146" t="str">
        <f>IFERROR(VLOOKUP(D28,DB!A:K,11,0),"")</f>
        <v/>
      </c>
      <c r="C28" s="146"/>
      <c r="D28" s="146"/>
      <c r="E28" s="147"/>
      <c r="F28" s="148"/>
      <c r="G28" s="149">
        <f ca="1">IFERROR(NOW()-F28,"")</f>
        <v>45959.273660995372</v>
      </c>
      <c r="H28" s="148"/>
      <c r="I28" s="146" t="str">
        <f>IFERROR(VLOOKUP(D28,DB!A:F,6,0),"")</f>
        <v/>
      </c>
      <c r="J28" s="146" t="str">
        <f>IFERROR(VLOOKUP(D28,DB!A:G,7,0),"")</f>
        <v/>
      </c>
      <c r="K28" s="150"/>
      <c r="L28" s="151" t="str">
        <f>IFERROR(VLOOKUP(D28,DB!A:I,9,0),"")</f>
        <v/>
      </c>
    </row>
  </sheetData>
  <customSheetViews>
    <customSheetView guid="{F6042A99-DD27-4453-835D-0834D95730CC}" filter="1" showAutoFilter="1">
      <pageMargins left="0" right="0" top="0" bottom="0" header="0" footer="0"/>
      <autoFilter ref="B1:M1" xr:uid="{6EB8C8FA-C314-4CB1-A8E9-B0AED601319B}"/>
    </customSheetView>
  </customSheetViews>
  <dataValidations count="2">
    <dataValidation allowBlank="1" showInputMessage="1" showErrorMessage="1" sqref="E1" xr:uid="{5DBA255D-CDD9-49FB-AD3C-AF70AB4EE696}"/>
    <dataValidation type="list" allowBlank="1" showInputMessage="1" showErrorMessage="1" sqref="E2:E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F8" sqref="F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134.27382303241029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0.53157766204094514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0.4973994212996331</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0.33576747685583541</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4.7735069449117873E-2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45959.273660995372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45959.273660995372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45959.273660995372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45959.273660995372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45959.273660995372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45959.273660995372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45959.273660995372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45959.273660995372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45959.273660995372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45959.273660995372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45959.273660995372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45959.273660995372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45959.273660995372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45959.273660995372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45959.273660995372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45959.273660995372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45959.273660995372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45959.273660995372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45959.273660995372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45959.273660995372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45959.273660995372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45959.273660995372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45959.273660995372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45959.273660995372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45959.273660995372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45959.273660995372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45959.273660995372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45959.273660995372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45959.273660995372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45959.273660995372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45959.273660995372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45959.273660995372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45959.273660995372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45959.273660995372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45959.273660995372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45959.273660995372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45959.273660995372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45959.273660995372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45959.273660995372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45959.273660995372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45959.273660995372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45959.273660995372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45959.273660995372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45959.273660995372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45959.273660995372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45959.273660995372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45959.273660995372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45959.273660995372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45959.273660995372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45959.273660995372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45959.273660995372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45959.273660995372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45959.273660995372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45959.273660995372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45959.273660995372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45959.273660995372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45959.273660995372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45959.273660995372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45959.273660995372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45959.273660995372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45959.273660995372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45959.273660995372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45959.273660995372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45959.273660995372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45959.273660995372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45959.273660995372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45959.273660995372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45959.273660995372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45959.273660995372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45959.273660995372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45959.273660995372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45959.273660995372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45959.273660995372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45959.273660995372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45959.273660995372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45959.273660995372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45959.273660995372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45959.273660995372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45959.273660995372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45959.273660995372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45959.273660995372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45959.273660995372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45959.273660995372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45959.273660995372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45959.273660995372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45959.273660995372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45959.273660995372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45959.273660995372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45959.273660995372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45959.273660995372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45959.273660995372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45959.273660995372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45959.273660995372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45959.273660995372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45959.273660995372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45959.273660995372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45959.273660995372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45959.273660995372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45959.273660995372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45959.273660995372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45959.273660995372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45959.273660995372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45959.273660995372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45959.273660995372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45959.273660995372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45959.273660995372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45959.273660995372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45959.273660995372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45959.273660995372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45959.273660995372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45959.273660995372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45959.273660995372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45959.273660995372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45959.273660995372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45959.273660995372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45959.273660995372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45959.273660995372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45959.273660995372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45959.273660995372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45959.273660995372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45959.273660995372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45959.273660995372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45959.273660995372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45959.273660995372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45959.273660995372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45959.273660995372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45959.273660995372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45959.273660995372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45959.273660995372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45959.273660995372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45959.273660995372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45959.273660995372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45959.273660995372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45959.273660995372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45959.273660995372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45959.273660995372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45959.273660995372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45959.273660995372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45959.273660995372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45959.273660995372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45959.273660995372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45959.273660995372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45959.273660995372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45959.273660995372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45959.273660995372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45959.273660995372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45959.273660995372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45959.273660995372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45959.273660995372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45959.273660995372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45959.273660995372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45959.273660995372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45959.273660995372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45959.273660995372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45959.273660995372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45959.273660995372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45959.273660995372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45959.273660995372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45959.273660995372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45959.273660995372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45959.273660995372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45959.273660995372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45959.273660995372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45959.273660995372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45959.273660995372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45959.273660995372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45959.273660995372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45959.273660995372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45959.273660995372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45959.273660995372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45959.273660995372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45959.273660995372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45959.273660995372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45959.273660995372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45959.273660995372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45959.273660995372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45959.273660995372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45959.273660995372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45959.273660995372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45959.273660995372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45959.273660995372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45959.273660995372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45959.273660995372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45959.273660995372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45959.273660995372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45959.273660995372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45959.273660995372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45959.273660995372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45959.273660995372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45959.273660995372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45959.273660995372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45959.273660995372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45959.273660995372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45959.273660995372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45959.273660995372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45959.273660995372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45959.273660995372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45959.273660995372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45959.273660995372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45959.273660995372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45959.273660995372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45959.273660995372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45959.273660995372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45959.273660995372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45959.273660995372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45959.273660995372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45959.273660995372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45959.273660995372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45959.273660995372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45959.273660995372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45959.273660995372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45959.273660995372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45959.273660995372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45959.273660995372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45959.273660995372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45959.273660995372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45959.273660995372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45959.273660995372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45959.273660995372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45959.273660995372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45959.273660995372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45959.273660995372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45959.273660995372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45959.273660995372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45959.273660995372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45959.273660995372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45959.273660995372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45959.273660995372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45959.273660995372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45959.273660995372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45959.273660995372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45959.273660995372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45959.273660995372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45959.273660995372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45959.273660995372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45959.273660995372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45959.273660995372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45959.273660995372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45959.273660995372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45959.273660995372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45959.273660995372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45959.273660995372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45959.273660995372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45959.273660995372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45959.273660995372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45959.273660995372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45959.273660995372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45959.273660995372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45959.273660995372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45959.273660995372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45959.273660995372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45959.273660995372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45959.273660995372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45959.273660995372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45959.273660995372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45959.273660995372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45959.273660995372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45959.273660995372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45959.273660995372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45959.273660995372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45959.273660995372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45959.273660995372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45959.273660995372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45959.273660995372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45959.273660995372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45959.273660995372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45959.273660995372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45959.273660995372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45959.273660995372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45959.273660995372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45959.273660995372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45959.273660995372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45959.273660995372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45959.273660995372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45959.273660995372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45959.273660995372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45959.273660995372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45959.273660995372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45959.273660995372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45959.273660995372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45959.273660995372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45959.273660995372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45959.273660995372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45959.273660995372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45959.273660995372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45959.273660995372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45959.273660995372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45959.273660995372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45959.273660995372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45959.273660995372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45959.273660995372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45959.273660995372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45959.273660995372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45959.273660995372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45959.273660995372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45959.273660995372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45959.273660995372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45959.273660995372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45959.273660995372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45959.273660995372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45959.273660995372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45959.273660995372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45959.273660995372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45959.273660995372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45959.273660995372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45959.273660995372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45959.273660995372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45959.273660995372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45959.273660995372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45959.273660995372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45959.273660995372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45959.273660995372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45959.273660995372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45959.273660995372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45959.273660995372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45959.273660995372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45959.273660995372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45959.273660995372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45959.273660995372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45959.273660995372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45959.273660995372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45959.273660995372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45959.273660995372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45959.273660995372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45959.273660995372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45959.273660995372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45959.273660995372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45959.273660995372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45959.273660995372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45959.273660995372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45959.273660995372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45959.273660995372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45959.273660995372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45959.273660995372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45959.273660995372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45959.273660995372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45959.273660995372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45959.273660995372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45959.273660995372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45959.273660995372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45959.273660995372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45959.273660995372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45959.273660995372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45959.273660995372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45959.273660995372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45959.273660995372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45959.273660995372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45959.273660995372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45959.273660995372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45959.273660995372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45959.273660995372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45959.273660995372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45959.273660995372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45959.273660995372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45959.273660995372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45959.273660995372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45959.273660995372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45959.273660995372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45959.273660995372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45959.273660995372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45959.273660995372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45959.273660995372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45959.273660995372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45959.273660995372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45959.273660995372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45959.273660995372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45959.273660995372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45959.273660995372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45959.273660995372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45959.273660995372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45959.273660995372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45959.273660995372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45959.273660995372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45959.273660995372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45959.273660995372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45959.273660995372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45959.273660995372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45959.273660995372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45959.273660995372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45959.273660995372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45959.273660995372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45959.273660995372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45959.273660995372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45959.273660995372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45959.273660995372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45959.273660995372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45959.273660995372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45959.273660995372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45959.273660995372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45959.273660995372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45959.273660995372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45959.273660995372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45959.273660995372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45959.273660995372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45959.273660995372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45959.273660995372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45959.273660995372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45959.273660995372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45959.273660995372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45959.273660995372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45959.273660995372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45959.273660995372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45959.273660995372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45959.273660995372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45959.273660995372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45959.273660995372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45959.273660995372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45959.273660995372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45959.273660995372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45959.273660995372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45959.273660995372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45959.273660995372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45959.273660995372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45959.273660995372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45959.273660995372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45959.273660995372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45959.273660995372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45959.273660995372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45959.273660995372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45959.273660995372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45959.273660995372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45959.273660995372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45959.273660995372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45959.273660995372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45959.273660995372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45959.273660995372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45959.273660995372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45959.273660995372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45959.273660995372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45959.273660995372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45959.273660995372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45959.273660995372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45959.273660995372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45959.273660995372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45959.273660995372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45959.273660995372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45959.273660995372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45959.273660995372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45959.273660995372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45959.273660995372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45959.273660995372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45959.273660995372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45959.273660995372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45959.273660995372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45959.273660995372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45959.273660995372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45959.273660995372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45959.273660995372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45959.273660995372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45959.273660995372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45959.273660995372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45959.273660995372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45959.273660995372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45959.273660995372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45959.273660995372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45959.273660995372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45959.273660995372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45959.273660995372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45959.273660995372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45959.273660995372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45959.273660995372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45959.273660995372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45959.273660995372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45959.273660995372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45959.273660995372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45959.273660995372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45959.273660995372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45959.273660995372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45959.273660995372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45959.273660995372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45959.273660995372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45959.273660995372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45959.273660995372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45959.273660995372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45959.273660995372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45959.273660995372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45959.273660995372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45959.273660995372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45959.273660995372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45959.273660995372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45959.273660995372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45959.273660995372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45959.273660995372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45959.273660995372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45959.273660995372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45959.273660995372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45959.273660995372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45959.273660995372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45959.273660995372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45959.273660995372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45959.273660995372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45959.273660995372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45959.273660995372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45959.273660995372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45959.273660995372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45959.273660995372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45959.273660995372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45959.273660995372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45959.273660995372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45959.273660995372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45959.273660995372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45959.273660995372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45959.273660995372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45959.273660995372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45959.273660995372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45959.273660995372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45959.273660995372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45959.273660995372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45959.273660995372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45959.273660995372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45959.273660995372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45959.273660995372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45959.273660995372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45959.273660995372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45959.273660995372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45959.273660995372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45959.273660995372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45959.273660995372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45959.273660995372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45959.273660995372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45959.273660995372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45959.273660995372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45959.273660995372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45959.273660995372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45959.273660995372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45959.273660995372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45959.273660995372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45959.273660995372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45959.273660995372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45959.273660995372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45959.273660995372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45959.273660995372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45959.273660995372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45959.273660995372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45959.273660995372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45959.273660995372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45959.273660995372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45959.273660995372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45959.273660995372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45959.273660995372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45959.273660995372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45959.273660995372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45959.273660995372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45959.273660995372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45959.273660995372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45959.273660995372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45959.273660995372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45959.273660995372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45959.273660995372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45959.273660995372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45959.273660995372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45959.273660995372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45959.273660995372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45959.273660995372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45959.273660995372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45959.273660995372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45959.273660995372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45959.273660995372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45959.273660995372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45959.273660995372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45959.273660995372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45959.273660995372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45959.273660995372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45959.273660995372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45959.273660995372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45959.273660995372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45959.273660995372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45959.273660995372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45959.273660995372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45959.273660995372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45959.273660995372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45959.273660995372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45959.273660995372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45959.273660995372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45959.273660995372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45959.273660995372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45959.273660995372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45959.273660995372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45959.273660995372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45959.273660995372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45959.273660995372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45959.273660995372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45959.273660995372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45959.273660995372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45959.273660995372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45959.273660995372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45959.273660995372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45959.273660995372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45959.273660995372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45959.273660995372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45959.273660995372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45959.273660995372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45959.273660995372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45959.273660995372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45959.273660995372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45959.273660995372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45959.273660995372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45959.273660995372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45959.273660995372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45959.273660995372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45959.273660995372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45959.273660995372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45959.273660995372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45959.273660995372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45959.273660995372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45959.273660995372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45959.273660995372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45959.273660995372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45959.273660995372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45959.273660995372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45959.273660995372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45959.273660995372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45959.273660995372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45959.273660995372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45959.273660995372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45959.273660995372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45959.273660995372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45959.273660995372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45959.273660995372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45959.273660995372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45959.273660995372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45959.273660995372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45959.273660995372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45959.273660995372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45959.273660995372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45959.273660995372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45959.273660995372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45959.273660995372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45959.273660995372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45959.273660995372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45959.273660995372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45959.273660995372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45959.273660995372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45959.273660995372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45959.273660995372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45959.273660995372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45959.273660995372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45959.273660995372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45959.273660995372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45959.273660995372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45959.273660995372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45959.273660995372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45959.273660995372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45959.273660995372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45959.273660995372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45959.273660995372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45959.273660995372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45959.273660995372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45959.273660995372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45959.273660995372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45959.273660995372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45959.273660995372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45959.273660995372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45959.273660995372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45959.273660995372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45959.273660995372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45959.273660995372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45959.273660995372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45959.273660995372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45959.273660995372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45959.273660995372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45959.273660995372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45959.273660995372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45959.273660995372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45959.273660995372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45959.273660995372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45959.273660995372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45959.273660995372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45959.273660995372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45959.273660995372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45959.273660995372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45959.273660995372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45959.273660995372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45959.273660995372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45959.273660995372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45959.273660995372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45959.273660995372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45959.273660995372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45959.273660995372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45959.273660995372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45959.273660995372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45959.273660995372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45959.273660995372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45959.273660995372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45959.273660995372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45959.273660995372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45959.273660995372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45959.273660995372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45959.273660995372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45959.273660995372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45959.273660995372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45959.273660995372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45959.273660995372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45959.273660995372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45959.273660995372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45959.273660995372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45959.273660995372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45959.273660995372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45959.273660995372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45959.273660995372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45959.273660995372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45959.273660995372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45959.273660995372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45959.273660995372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45959.273660995372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45959.273660995372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45959.273660995372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45959.273660995372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45959.273660995372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45959.273660995372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45959.273660995372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45959.273660995372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45959.273660995372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45959.273660995372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45959.273660995372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45959.273660995372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45959.273660995372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45959.273660995372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45959.273660995372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45959.273660995372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45959.273660995372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45959.273660995372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45959.273660995372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45959.273660995372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45959.273660995372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45959.273660995372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45959.273660995372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45959.273660995372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45959.273660995372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45959.273660995372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45959.273660995372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45959.273660995372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45959.273660995372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45959.273660995372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45959.273660995372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45959.273660995372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45959.273660995372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45959.273660995372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45959.273660995372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45959.273660995372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45959.273660995372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45959.273660995372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45959.273660995372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45959.273660995372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45959.273660995372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45959.273660995372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45959.273660995372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45959.273660995372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45959.273660995372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45959.273660995372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45959.273660995372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45959.273660995372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45959.273660995372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45959.273660995372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45959.273660995372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45959.273660995372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45959.273660995372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45959.273660995372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45959.273660995372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45959.273660995372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45959.273660995372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45959.273660995372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45959.273660995372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45959.273660995372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45959.273660995372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45959.273660995372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45959.273660995372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45959.273660995372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45959.273660995372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45959.273660995372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45959.273660995372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45959.273660995372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45959.273660995372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45959.273660995372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45959.273660995372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45959.273660995372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45959.273660995372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45959.273660995372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45959.273660995372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45959.273660995372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45959.273660995372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45959.273660995372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45959.273660995372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45959.273660995372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45959.273660995372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45959.273660995372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45959.273660995372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45959.273660995372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45959.273660995372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45959.273660995372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45959.273660995372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45959.273660995372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45959.273660995372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45959.273660995372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45959.273660995372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45959.273660995372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45959.273660995372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45959.273660995372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45959.273660995372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45959.273660995372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45959.273660995372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45959.273660995372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45959.273660995372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45959.273660995372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45959.273660995372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45959.273660995372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45959.273660995372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45959.273660995372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45959.273660995372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45959.273660995372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45959.273660995372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45959.273660995372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45959.273660995372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45959.273660995372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45959.273660995372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45959.273660995372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45959.273660995372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45959.273660995372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45959.273660995372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45959.273660995372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45959.273660995372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45959.273660995372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45959.273660995372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45959.273660995372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45959.273660995372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45959.273660995372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45959.273660995372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45959.273660995372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45959.273660995372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45959.273660995372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45959.273660995372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45959.273660995372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45959.273660995372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45959.273660995372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45959.273660995372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45959.273660995372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45959.273660995372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45959.273660995372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45959.273660995372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45959.273660995372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45959.273660995372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45959.273660995372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45959.273660995372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45959.273660995372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45959.273660995372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45959.273660995372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45959.273660995372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45959.273660995372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45959.273660995372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45959.273660995372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45959.273660995372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45959.273660995372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45959.273660995372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45959.273660995372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45959.273660995372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45959.273660995372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45959.273660995372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45959.273660995372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45959.273660995372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45959.273660995372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45959.273660995372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45959.273660995372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45959.273660995372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45959.273660995372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45959.273660995372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45959.273660995372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45959.273660995372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45959.273660995372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45959.273660995372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45959.273660995372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45959.273660995372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45959.273660995372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45959.273660995372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45959.273660995372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45959.273660995372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45959.273660995372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45959.273660995372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45959.273660995372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45959.273660995372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45959.273660995372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45959.273660995372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45959.273660995372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45959.273660995372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45959.273660995372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45959.273660995372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45959.273660995372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45959.273660995372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45959.273660995372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45959.273660995372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45959.273660995372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45959.273660995372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45959.273660995372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45959.273660995372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45959.273660995372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45959.273660995372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45959.273660995372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45959.273660995372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45959.273660995372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45959.273660995372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45959.273660995372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45959.273660995372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45959.273660995372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45959.273660995372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45959.273660995372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45959.273660995372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45959.273660995372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45959.273660995372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45959.273660995372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45959.273660995372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45959.273660995372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45959.273660995372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45959.273660995372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45959.273660995372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45959.273660995372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45959.273660995372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45959.273660995372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45959.273660995372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45959.273660995372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45959.273660995372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45959.273660995372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45959.273660995372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45959.273660995372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45959.273660995372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45959.273660995372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45959.273660995372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45959.273660995372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45959.273660995372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45959.273660995372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45959.273660995372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45959.273660995372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45959.273660995372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45959.273660995372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45959.273660995372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45959.273660995372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45959.273660995372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45959.273660995372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45959.273660995372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45959.273660995372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45959.273660995372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45959.273660995372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45959.273660995372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45959.273660995372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45959.273660995372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45959.273660995372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45959.273660995372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45959.273660995372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45959.273660995372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45959.273660995372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45959.273660995372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45959.273660995372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45959.273660995372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45959.273660995372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45959.273660995372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45959.273660995372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45959.273660995372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45959.273660995372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45959.273660995372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45959.273660995372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45959.273660995372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45959.273660995372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45959.273660995372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45959.273660995372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45959.273660995372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45959.273660995372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45959.273660995372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45959.273660995372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45959.273660995372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45959.273660995372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45959.273660995372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45959.273660995372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45959.273660995372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45959.273660995372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45959.273660995372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45959.273660995372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45959.273660995372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45959.273660995372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45959.273660995372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45959.273660995372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45959.273660995372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45959.273660995372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45959.273660995372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45959.273660995372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45959.273660995372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45959.273660995372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45959.273660995372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45959.273660995372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45959.273660995372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45959.273660995372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45959.273660995372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45959.273660995372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45959.273660995372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45959.273660995372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45959.273660995372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45959.273660995372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45959.273660995372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45959.273660995372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45959.273660995372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45959.273660995372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45959.273660995372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45959.273660995372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45959.273660995372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45959.273660995372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45959.273660995372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45959.273660995372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45959.273660995372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45959.273660995372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45959.273660995372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45959.273660995372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45959.273660995372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45959.273660995372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45959.273660995372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45959.273660995372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45959.273660995372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45959.273660995372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45959.273660995372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45959.273660995372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45959.273660995372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45959.273660995372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45959.273660995372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45959.273660995372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45959.273660995372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45959.273660995372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45959.273660995372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45959.273660995372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45959.273660995372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45959.273660995372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45959.273660995372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45959.273660995372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45959.273660995372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45959.273660995372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45959.273660995372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45959.273660995372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45959.273660995372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45959.273660995372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45959.273660995372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45959.273660995372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45959.273660995372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45959.273660995372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45959.273660995372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45959.273660995372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45959.273660995372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45959.273660995372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45959.273660995372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45959.273660995372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45959.273660995372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45959.273660995372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45959.273660995372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45959.273660995372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45959.273660995372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45959.273660995372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45959.273660995372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45959.273660995372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45959.273660995372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45959.273660995372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45959.273660995372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45959.273660995372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45959.273660995372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45959.273660995372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45959.273660995372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45959.273660995372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45959.273660995372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45959.273660995372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45959.273660995372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45959.273660995372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45959.273660995372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45959.273660995372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45959.273660995372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45959.273660995372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45959.273660995372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45959.273660995372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45959.273660995372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45959.273660995372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45959.273660995372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45959.273660995372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45959.273660995372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45959.273660995372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45959.273660995372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45959.273660995372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45959.273660995372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45959.273660995372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45959.273660995372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45959.273660995372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45959.273660995372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45959.273660995372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45959.273660995372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45959.273660995372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45959.273660995372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45959.273660995372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45959.273660995372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45959.273660995372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45959.273660995372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45959.273660995372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45959.273660995372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45959.273660995372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45959.273660995372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45959.273660995372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45959.273660995372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45959.273660995372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45959.273660995372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45959.273660995372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45959.273660995372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45959.273660995372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45959.273660995372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45959.273660995372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45959.273660995372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45959.273660995372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45959.273660995372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45959.273660995372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45959.273660995372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45959.273660995372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45959.273660995372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45959.273660995372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45959.273660995372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45959.273660995372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45959.273660995372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45959.273660995372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45959.273660995372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45959.273660995372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45959.273660995372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45959.273660995372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45959.273660995372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45959.273660995372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45959.273660995372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45959.273660995372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45959.273660995372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45959.273660995372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45959.273660995372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45959.273660995372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45959.273660995372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45959.273660995372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45959.273660995372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45959.273660995372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45959.273660995372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45959.273660995372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45959.273660995372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45959.273660995372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45959.273660995372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45959.273660995372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45959.273660995372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45959.273660995372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45959.273660995372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45959.273660995372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45959.273660995372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45959.273660995372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45959.273660995372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45959.273660995372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45959.273660995372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45959.273660995372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45959.273660995372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45959.273660995372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45959.273660995372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45959.273660995372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45959.273660995372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45959.273660995372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45959.273660995372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45959.273660995372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45959.273660995372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45959.273660995372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45959.273660995372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45959.273660995372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45959.273660995372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45959.273660995372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45959.273660995372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45959.273660995372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45959.273660995372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45959.273660995372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45959.273660995372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45959.273660995372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45959.273660995372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45959.273660995372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45959.273660995372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45959.273660995372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45959.273660995372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45959.273660995372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45959.273660995372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45959.273660995372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45959.273660995372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45959.273660995372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45959.273660995372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45959.273660995372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45959.273660995372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45959.273660995372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45959.273660995372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45959.273660995372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45959.273660995372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45959.273660995372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45959.273660995372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45959.273660995372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45959.273660995372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45959.273660995372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45959.273660995372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45959.273660995372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45959.273660995372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45959.273660995372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45959.273660995372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45959.273660995372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45959.273660995372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45959.273660995372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45959.273660995372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45959.273660995372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45959.273660995372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45959.273660995372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45959.273660995372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45959.273660995372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45959.273660995372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45959.273660995372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45959.273660995372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45959.273660995372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45959.273660995372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45959.273660995372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45959.273660995372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45959.273660995372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45959.273660995372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45959.273660995372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45959.273660995372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45959.273660995372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45959.273660995372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45959.273660995372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45959.273660995372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45959.273660995372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45959.273660995372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45959.273660995372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45959.273660995372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45959.273660995372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45959.273660995372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45959.273660995372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45959.273660995372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45959.273660995372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45959.273660995372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45959.273660995372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45959.273660995372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45959.273660995372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45959.273660995372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45959.273660995372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45959.273660995372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45959.273660995372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45959.273660995372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45959.273660995372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45959.273660995372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45959.273660995372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45959.273660995372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45959.273660995372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45959.273660995372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45959.273660995372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45959.273660995372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45959.273660995372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45959.273660995372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45959.273660995372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45959.273660995372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45959.273660995372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45959.273660995372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45959.273660995372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45959.273660995372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45959.273660995372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45959.273660995372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45959.273660995372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45959.273660995372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45959.273660995372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45959.273660995372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45959.273660995372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45959.273660995372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45959.273660995372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45959.273660995372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45959.273660995372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45959.273660995372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45959.273660995372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45959.273660995372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45959.273660995372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45959.273660995372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45959.273660995372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45959.273660995372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45959.273660995372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45959.273660995372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45959.273660995372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45959.273660995372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45959.273660995372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45959.273660995372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45959.273660995372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45959.273660995372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45959.273660995372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45959.273660995372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45959.273660995372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45959.273660995372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45959.273660995372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45959.273660995372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45959.273660995372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45959.273660995372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45959.273660995372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45959.273660995372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45959.273660995372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45959.273660995372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45959.273660995372</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255.79294340277556</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0.39796655092504807</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0.34935543981555384</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4.3799884260806721E-2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45959.273660995372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45959.273660995372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45959.273660995372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45959.273660995372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45959.273660995372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45959.273660995372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45959.273660995372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45959.273660995372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45959.273660995372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45959.273660995372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45959.273660995372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45959.273660995372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45959.273660995372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45959.273660995372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45959.273660995372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45959.273660995372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45959.273660995372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45959.273660995372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45959.273660995372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45959.273660995372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45959.273660995372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45959.273660995372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45959.273660995372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45959.273660995372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45959.273660995372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45959.273660995372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45959.273660995372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45959.273660995372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45959.273660995372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45959.273660995372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45959.273660995372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45959.273660995372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45959.273660995372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45959.273660995372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45959.273660995372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45959.273660995372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45959.273660995372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45959.273660995372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45959.273660995372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45959.273660995372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45959.273660995372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45959.273660995372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45959.273660995372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45959.273660995372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45959.273660995372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45959.273660995372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45959.273660995372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45959.273660995372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45959.273660995372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45959.273660995372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45959.273660995372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45959.273660995372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45959.273660995372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45959.273660995372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45959.273660995372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45959.273660995372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45959.273660995372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45959.273660995372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45959.273660995372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45959.273660995372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45959.273660995372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45959.273660995372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45959.273660995372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45959.273660995372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45959.273660995372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45959.273660995372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45959.273660995372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45959.273660995372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45959.273660995372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45959.273660995372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45959.273660995372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45959.273660995372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45959.273660995372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45959.273660995372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45959.273660995372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45959.273660995372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45959.273660995372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45959.273660995372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45959.273660995372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45959.273660995372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45959.273660995372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45959.273660995372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45959.273660995372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45959.273660995372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45959.273660995372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45959.273660995372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45959.273660995372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45959.273660995372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45959.273660995372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45959.273660995372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45959.273660995372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45959.273660995372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45959.273660995372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45959.273660995372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45959.273660995372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45959.273660995372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45959.273660995372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45959.273660995372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45959.273660995372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45959.273660995372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45959.273660995372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45959.273660995372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45959.273660995372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45959.273660995372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45959.273660995372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45959.273660995372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45959.273660995372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45959.273660995372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45959.273660995372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45959.273660995372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45959.273660995372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45959.273660995372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45959.273660995372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45959.273660995372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45959.273660995372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45959.273660995372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45959.273660995372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45959.273660995372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45959.273660995372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45959.273660995372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45959.273660995372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45959.273660995372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45959.273660995372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45959.273660995372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45959.273660995372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45959.273660995372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45959.273660995372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45959.273660995372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45959.273660995372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45959.273660995372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45959.273660995372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45959.273660995372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45959.273660995372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45959.273660995372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45959.273660995372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45959.273660995372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45959.273660995372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45959.273660995372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45959.273660995372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45959.273660995372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45959.273660995372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45959.273660995372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45959.273660995372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45959.273660995372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45959.273660995372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45959.273660995372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45959.273660995372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45959.273660995372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45959.273660995372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45959.273660995372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45959.273660995372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45959.273660995372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45959.273660995372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45959.273660995372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45959.273660995372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45959.273660995372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45959.273660995372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45959.273660995372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45959.273660995372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45959.273660995372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45959.273660995372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45959.273660995372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45959.273660995372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45959.273660995372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45959.273660995372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45959.273660995372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45959.273660995372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45959.273660995372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45959.273660995372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45959.273660995372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45959.273660995372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45959.273660995372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45959.273660995372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45959.273660995372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45959.273660995372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45959.273660995372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67.441600810183445</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33.08478368055512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10.612549884259352</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0.18536238426167984</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45959.273660995372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45959.273660995372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45959.273660995372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45959.273660995372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45959.273660995372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45959.273660995372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45959.273660995372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45959.273660995372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45959.273660995372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45959.273660995372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45959.273660995372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45959.273660995372</v>
      </c>
      <c r="H17" s="153"/>
      <c r="I17" s="152" t="str">
        <f>IFERROR(VLOOKUP(D17,DB!A:F,6,0),"")</f>
        <v/>
      </c>
      <c r="J17" s="152" t="str">
        <f>IFERROR(VLOOKUP(D17,DB!A:G,7,0),"")</f>
        <v/>
      </c>
      <c r="K17" s="152"/>
      <c r="L17" s="152" t="str">
        <f>IFERROR(VLOOKUP(D17,DB!A:I,9,0),"")</f>
        <v/>
      </c>
    </row>
    <row r="18" spans="1:12" ht="15.75">
      <c r="A18" s="152"/>
      <c r="B18" s="152" t="str">
        <f>IFERROR(VLOOKUP(D18,DB!A:K,11,0),"")</f>
        <v/>
      </c>
      <c r="C18" s="152"/>
      <c r="D18" s="177"/>
      <c r="E18" s="152"/>
      <c r="F18" s="153"/>
      <c r="G18" s="154">
        <f ca="1">IFERROR(NOW()-F18,"")</f>
        <v>45959.273660995372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45959.273660995372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45959.273660995372</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45959.273660995372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45959.273660995372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45959.273660995372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45959.273660995372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45959.273660995372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45959.273660995372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45959.273660995372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45959.273660995372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45959.273660995372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45959.273660995372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45959.273660995372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45959.273660995372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45959.273660995372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45959.273660995372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45959.273660995372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45959.273660995372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45959.273660995372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45959.273660995372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45959.273660995372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45959.273660995372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45959.273660995372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45959.273660995372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45959.273660995372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45959.273660995372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45959.273660995372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45959.273660995372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45959.273660995372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45959.273660995372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45959.273660995372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45959.273660995372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45959.273660995372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45959.273660995372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45959.273660995372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45959.273660995372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45959.273660995372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45959.273660995372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45959.273660995372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45959.273660995372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45959.273660995372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45959.273660995372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45959.273660995372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45959.273660995372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45959.273660995372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45959.273660995372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45959.273660995372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45959.273660995372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45959.273660995372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45959.273660995372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45959.273660995372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45959.273660995372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45959.273660995372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45959.273660995372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45959.273660995372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45959.273660995372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45959.273660995372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45959.273660995372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45959.273660995372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45959.273660995372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45959.273660995372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45959.273660995372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45959.273660995372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45959.273660995372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45959.273660995372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45959.273660995372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45959.273660995372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45959.273660995372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45959.273660995372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45959.273660995372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45959.273660995372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45959.273660995372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45959.273660995372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45959.273660995372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45959.273660995372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45959.273660995372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45959.273660995372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45959.273660995372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45959.273660995372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45959.273660995372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45959.273660995372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45959.273660995372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45959.273660995372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45959.273660995372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45959.273660995372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45959.273660995372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45959.273660995372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45959.273660995372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45959.273660995372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45959.273660995372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45959.273660995372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45959.273660995372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45959.273660995372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45959.273660995372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45959.273660995372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45959.273660995372</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45959.273660995372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45959.273660995372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45959.273660995372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45959.273660995372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45959.273660995372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45959.273660995372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45959.273660995372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45959.273660995372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45959.273660995372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45959.273660995372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45959.273660995372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45959.273660995372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45959.273660995372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45959.273660995372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45959.273660995372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45959.273660995372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45959.273660995372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45959.273660995372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45959.273660995372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45959.273660995372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45959.273660995372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45959.273660995372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45959.273660995372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45959.273660995372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45959.273660995372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45959.273660995372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45959.273660995372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45959.273660995372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45959.273660995372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45959.273660995372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45959.273660995372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45959.273660995372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45959.273660995372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45959.273660995372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45959.273660995372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45959.273660995372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45959.273660995372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45959.273660995372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45959.273660995372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45959.273660995372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45959.273660995372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45959.273660995372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45959.273660995372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45959.273660995372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45959.273660995372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45959.273660995372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45959.273660995372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45959.273660995372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45959.273660995372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45959.273660995372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45959.273660995372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45959.273660995372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45959.273660995372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45959.273660995372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45959.273660995372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45959.273660995372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45959.273660995372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45959.273660995372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45959.273660995372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45959.273660995372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45959.273660995372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45959.273660995372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45959.273660995372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45959.273660995372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45959.273660995372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45959.273660995372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45959.273660995372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45959.273660995372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45959.273660995372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45959.273660995372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45959.273660995372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45959.273660995372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45959.273660995372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45959.273660995372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45959.273660995372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45959.273660995372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45959.273660995372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45959.273660995372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45959.273660995372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45959.273660995372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45959.273660995372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45959.273660995372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45959.273660995372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45959.273660995372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45959.273660995372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45959.273660995372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45959.273660995372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45959.273660995372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45959.273660995372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45959.273660995372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45959.273660995372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45959.273660995372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45959.273660995372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45959.273660995372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45959.273660995372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45959.273660995372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45959.273660995372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45959.273660995372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45959.273660995372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45959.273660995372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45959.273660995372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45959.273660995372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45959.273660995372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45959.273660995372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45959.273660995372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45959.273660995372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45959.273660995372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45959.273660995372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45959.273660995372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45959.273660995372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45959.273660995372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45959.273660995372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45959.273660995372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45959.273660995372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45959.273660995372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45959.273660995372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45959.273660995372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45959.273660995372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45959.273660995372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45959.273660995372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45959.273660995372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45959.273660995372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45959.273660995372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45959.273660995372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45959.273660995372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45959.273660995372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45959.273660995372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45959.273660995372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45959.273660995372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45959.273660995372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45959.273660995372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45959.273660995372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45959.273660995372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45959.273660995372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45959.273660995372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45959.273660995372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45959.273660995372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45959.273660995372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45959.273660995372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45959.273660995372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45959.273660995372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45959.273660995372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45959.273660995372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45959.273660995372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45959.273660995372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45959.273660995372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45959.273660995372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45959.273660995372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45959.273660995372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45959.273660995372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45959.273660995372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45959.273660995372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45959.273660995372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45959.273660995372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45959.273660995372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45959.273660995372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45959.273660995372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45959.273660995372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45959.273660995372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45959.273660995372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45959.273660995372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45959.273660995372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45959.273660995372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45959.273660995372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45959.273660995372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45959.273660995372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45959.273660995372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45959.273660995372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45959.273660995372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45959.273660995372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45959.273660995372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45959.273660995372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45959.273660995372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45959.273660995372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45959.273660995372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45959.273660995372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45959.273660995372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45959.273660995372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45959.273660995372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45959.273660995372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45959.273660995372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45959.273660995372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45959.273660995372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45959.273660995372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45959.273660995372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45959.273660995372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45959.273660995372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45959.273660995372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45959.273660995372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45959.273660995372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45959.273660995372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45959.273660995372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45959.273660995372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45959.273660995372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45959.273660995372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45959.273660995372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45959.273660995372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45959.273660995372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45959.273660995372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45959.273660995372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45959.273660995372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45959.273660995372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45959.273660995372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45959.273660995372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45959.273660995372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45959.273660995372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45959.273660995372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45959.273660995372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45959.273660995372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45959.273660995372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45959.273660995372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45959.273660995372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45959.273660995372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45959.273660995372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45959.273660995372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45959.273660995372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45959.273660995372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45959.273660995372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45959.273660995372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45959.273660995372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45959.273660995372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45959.273660995372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45959.273660995372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45959.273660995372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45959.273660995372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45959.273660995372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45959.273660995372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45959.273660995372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45959.273660995372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45959.273660995372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45959.273660995372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45959.273660995372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45959.273660995372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45959.273660995372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45959.273660995372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45959.273660995372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45959.273660995372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45959.273660995372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45959.273660995372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45959.273660995372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45959.273660995372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45959.273660995372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45959.273660995372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45959.273660995372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45959.273660995372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45959.273660995372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45959.273660995372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45959.273660995372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45959.273660995372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45959.273660995372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45959.273660995372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45959.273660995372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45959.273660995372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45959.273660995372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45959.273660995372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45959.273660995372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45959.273660995372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45959.273660995372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45959.273660995372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45959.273660995372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45959.273660995372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45959.273660995372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45959.273660995372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45959.273660995372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45959.273660995372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45959.273660995372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45959.273660995372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45959.273660995372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45959.273660995372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45959.273660995372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45959.273660995372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45959.273660995372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45959.273660995372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45959.273660995372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45959.273660995372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45959.273660995372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45959.273660995372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45959.273660995372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45959.273660995372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45959.273660995372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45959.273660995372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45959.273660995372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45959.273660995372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45959.273660995372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45959.273660995372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45959.273660995372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45959.273660995372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45959.273660995372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45959.273660995372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45959.273660995372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45959.273660995372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45959.273660995372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45959.273660995372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45959.273660995372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45959.273660995372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45959.273660995372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45959.273660995372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45959.273660995372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45959.273660995372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45959.273660995372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45959.273660995372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45959.273660995372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45959.273660995372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45959.273660995372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45959.273660995372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45959.273660995372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45959.273660995372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45959.273660995372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45959.273660995372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45959.273660995372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45959.273660995372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45959.273660995372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45959.273660995372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45959.273660995372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45959.273660995372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45959.273660995372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45959.273660995372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45959.273660995372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45959.273660995372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45959.273660995372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45959.273660995372</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39133</v>
      </c>
      <c r="B2" s="172" t="str">
        <f>IFERROR(VLOOKUP(D2,DB!A:K,11,0),"")</f>
        <v>R6</v>
      </c>
      <c r="C2" s="173">
        <v>1</v>
      </c>
      <c r="D2" s="172" t="s">
        <v>34919</v>
      </c>
      <c r="E2" s="106" t="s">
        <v>39021</v>
      </c>
      <c r="F2" s="174">
        <v>45958.779328703706</v>
      </c>
      <c r="G2" s="116">
        <f ca="1">IFERROR(NOW()-F2,"-")</f>
        <v>0.49433229166606907</v>
      </c>
      <c r="H2" s="174">
        <v>45958.773611111108</v>
      </c>
      <c r="I2" s="172" t="str">
        <f>IFERROR(VLOOKUP(D2,DB!A:F,6,0),"")</f>
        <v>Generator-SG</v>
      </c>
      <c r="J2" s="172" t="str">
        <f>IFERROR(VLOOKUP(D2,DB!A:G,7,0),"")</f>
        <v>Vandalized</v>
      </c>
      <c r="K2" s="175" t="s">
        <v>39134</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45959.273660995372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45959.273660995372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45959.273660995372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45959.273660995372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45959.273660995372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45959.273660995372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45959.273660995372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45959.273660995372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45959.273660995372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45959.273660995372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45959.273660995372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45959.273660995372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45959.273660995372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45959.273660995372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45959.273660995372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45959.273660995372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45959.273660995372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45959.273660995372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45959.273660995372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45959.273660995372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45959.273660995372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45959.273660995372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45959.273660995372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45959.273660995372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45959.273660995372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45959.273660995372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45959.273660995372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45959.273660995372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45959.273660995372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45959.273660995372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45959.273660995372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45959.273660995372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45959.273660995372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45959.273660995372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45959.273660995372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45959.273660995372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45959.273660995372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45959.273660995372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45959.273660995372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45959.273660995372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45959.273660995372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45959.273660995372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45959.273660995372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45959.273660995372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45959.273660995372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45959.273660995372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45959.273660995372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45959.273660995372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45959.273660995372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45959.273660995372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45959.273660995372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45959.273660995372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45959.273660995372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45959.273660995372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45959.273660995372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45959.273660995372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45959.273660995372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45959.273660995372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45959.273660995372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45959.273660995372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45959.273660995372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45959.273660995372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45959.273660995372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45959.273660995372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45959.273660995372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45959.273660995372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45959.273660995372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45959.273660995372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45959.273660995372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45959.273660995372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45959.273660995372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45959.273660995372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45959.273660995372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45959.273660995372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45959.273660995372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45959.273660995372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45959.273660995372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45959.273660995372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45959.273660995372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45959.273660995372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45959.273660995372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45959.273660995372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45959.273660995372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45959.273660995372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45959.273660995372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45959.273660995372</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2025-10-29T03:34:53Z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